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643192\Desktop\"/>
    </mc:Choice>
  </mc:AlternateContent>
  <xr:revisionPtr revIDLastSave="0" documentId="13_ncr:40009_{4FEBC1FB-B287-4696-9109-A213ACA53514}" xr6:coauthVersionLast="47" xr6:coauthVersionMax="47" xr10:uidLastSave="{00000000-0000-0000-0000-000000000000}"/>
  <bookViews>
    <workbookView xWindow="-120" yWindow="-120" windowWidth="20730" windowHeight="11040"/>
  </bookViews>
  <sheets>
    <sheet name="入力方法" sheetId="1" r:id="rId1"/>
    <sheet name="申込みシート" sheetId="2" r:id="rId2"/>
  </sheets>
  <definedNames>
    <definedName name="_Order1" hidden="1">255</definedName>
    <definedName name="_Order2" hidden="1">0</definedName>
    <definedName name="_xlnm.Print_Area" localSheetId="1">申込みシート!$A$1:$Q$174</definedName>
    <definedName name="_xlnm.Print_Area" localSheetId="0">入力方法!#REF!</definedName>
    <definedName name="_xlnm.Print_Titles" localSheetId="1">申込みシート!$22:$22</definedName>
    <definedName name="_xlnm.Print_Titles" localSheetId="0">入力方法!#REF!</definedName>
    <definedName name="test">#REF!</definedName>
    <definedName name="データ">#REF!</definedName>
    <definedName name="基準">#REF!</definedName>
    <definedName name="読込">#REF!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" i="2" l="1"/>
  <c r="V177" i="2"/>
  <c r="X177" i="2"/>
  <c r="Y177" i="2"/>
  <c r="R177" i="2"/>
  <c r="S177" i="2"/>
  <c r="O17" i="2"/>
  <c r="D25" i="2"/>
  <c r="E25" i="2"/>
  <c r="F25" i="2"/>
  <c r="N25" i="2"/>
  <c r="O25" i="2"/>
  <c r="R25" i="2"/>
  <c r="AB25" i="2"/>
  <c r="D26" i="2"/>
  <c r="E26" i="2"/>
  <c r="F26" i="2"/>
  <c r="N26" i="2"/>
  <c r="O26" i="2"/>
  <c r="R26" i="2"/>
  <c r="AB26" i="2"/>
  <c r="D27" i="2"/>
  <c r="E27" i="2"/>
  <c r="F27" i="2"/>
  <c r="N27" i="2"/>
  <c r="O27" i="2"/>
  <c r="R27" i="2"/>
  <c r="AB27" i="2"/>
  <c r="D28" i="2"/>
  <c r="E28" i="2"/>
  <c r="F28" i="2"/>
  <c r="N28" i="2"/>
  <c r="O28" i="2"/>
  <c r="R28" i="2"/>
  <c r="AB28" i="2"/>
  <c r="D29" i="2"/>
  <c r="E29" i="2"/>
  <c r="F29" i="2"/>
  <c r="N29" i="2"/>
  <c r="O29" i="2"/>
  <c r="R29" i="2"/>
  <c r="AB29" i="2"/>
  <c r="D30" i="2"/>
  <c r="E30" i="2"/>
  <c r="F30" i="2"/>
  <c r="N30" i="2"/>
  <c r="O30" i="2"/>
  <c r="R30" i="2"/>
  <c r="AB30" i="2"/>
  <c r="D31" i="2"/>
  <c r="E31" i="2"/>
  <c r="F31" i="2"/>
  <c r="N31" i="2"/>
  <c r="O31" i="2"/>
  <c r="R31" i="2"/>
  <c r="AB31" i="2"/>
  <c r="D32" i="2"/>
  <c r="E32" i="2"/>
  <c r="F32" i="2"/>
  <c r="N32" i="2"/>
  <c r="O32" i="2"/>
  <c r="R32" i="2"/>
  <c r="AB32" i="2"/>
  <c r="D33" i="2"/>
  <c r="E33" i="2"/>
  <c r="F33" i="2"/>
  <c r="N33" i="2"/>
  <c r="O33" i="2"/>
  <c r="R33" i="2"/>
  <c r="AB33" i="2"/>
  <c r="D34" i="2"/>
  <c r="E34" i="2"/>
  <c r="F34" i="2"/>
  <c r="N34" i="2"/>
  <c r="O34" i="2"/>
  <c r="R34" i="2"/>
  <c r="AB34" i="2"/>
  <c r="D35" i="2"/>
  <c r="E35" i="2"/>
  <c r="F35" i="2"/>
  <c r="N35" i="2"/>
  <c r="O35" i="2"/>
  <c r="R35" i="2"/>
  <c r="AB35" i="2"/>
  <c r="D36" i="2"/>
  <c r="E36" i="2"/>
  <c r="F36" i="2"/>
  <c r="N36" i="2"/>
  <c r="O36" i="2"/>
  <c r="R36" i="2"/>
  <c r="AB36" i="2"/>
  <c r="D37" i="2"/>
  <c r="E37" i="2"/>
  <c r="F37" i="2"/>
  <c r="N37" i="2"/>
  <c r="O37" i="2"/>
  <c r="R37" i="2"/>
  <c r="AB37" i="2"/>
  <c r="D38" i="2"/>
  <c r="E38" i="2"/>
  <c r="F38" i="2"/>
  <c r="N38" i="2"/>
  <c r="O38" i="2"/>
  <c r="R38" i="2"/>
  <c r="AB38" i="2"/>
  <c r="D39" i="2"/>
  <c r="E39" i="2"/>
  <c r="F39" i="2"/>
  <c r="N39" i="2"/>
  <c r="O39" i="2"/>
  <c r="R39" i="2"/>
  <c r="AB39" i="2"/>
  <c r="D40" i="2"/>
  <c r="E40" i="2"/>
  <c r="F40" i="2"/>
  <c r="N40" i="2"/>
  <c r="O40" i="2"/>
  <c r="R40" i="2"/>
  <c r="AB40" i="2"/>
  <c r="D41" i="2"/>
  <c r="E41" i="2"/>
  <c r="F41" i="2"/>
  <c r="N41" i="2"/>
  <c r="O41" i="2"/>
  <c r="R41" i="2"/>
  <c r="AB41" i="2"/>
  <c r="D42" i="2"/>
  <c r="E42" i="2"/>
  <c r="F42" i="2"/>
  <c r="N42" i="2"/>
  <c r="O42" i="2"/>
  <c r="R42" i="2"/>
  <c r="AB42" i="2"/>
  <c r="D43" i="2"/>
  <c r="E43" i="2"/>
  <c r="F43" i="2"/>
  <c r="N43" i="2"/>
  <c r="O43" i="2"/>
  <c r="R43" i="2"/>
  <c r="AB43" i="2"/>
  <c r="D44" i="2"/>
  <c r="E44" i="2"/>
  <c r="F44" i="2"/>
  <c r="N44" i="2"/>
  <c r="O44" i="2"/>
  <c r="R44" i="2"/>
  <c r="AB44" i="2"/>
  <c r="D45" i="2"/>
  <c r="E45" i="2"/>
  <c r="F45" i="2"/>
  <c r="N45" i="2"/>
  <c r="O45" i="2"/>
  <c r="R45" i="2"/>
  <c r="AB45" i="2"/>
  <c r="D46" i="2"/>
  <c r="E46" i="2"/>
  <c r="F46" i="2"/>
  <c r="N46" i="2"/>
  <c r="O46" i="2"/>
  <c r="R46" i="2"/>
  <c r="AB46" i="2"/>
  <c r="D47" i="2"/>
  <c r="E47" i="2"/>
  <c r="F47" i="2"/>
  <c r="N47" i="2"/>
  <c r="O47" i="2"/>
  <c r="R47" i="2"/>
  <c r="AB47" i="2"/>
  <c r="D48" i="2"/>
  <c r="E48" i="2"/>
  <c r="F48" i="2"/>
  <c r="N48" i="2"/>
  <c r="O48" i="2"/>
  <c r="R48" i="2"/>
  <c r="AB48" i="2"/>
  <c r="D49" i="2"/>
  <c r="E49" i="2"/>
  <c r="F49" i="2"/>
  <c r="N49" i="2"/>
  <c r="O49" i="2"/>
  <c r="R49" i="2"/>
  <c r="AB49" i="2"/>
  <c r="D50" i="2"/>
  <c r="E50" i="2"/>
  <c r="F50" i="2"/>
  <c r="N50" i="2"/>
  <c r="O50" i="2"/>
  <c r="R50" i="2"/>
  <c r="AB50" i="2"/>
  <c r="D51" i="2"/>
  <c r="E51" i="2"/>
  <c r="F51" i="2"/>
  <c r="N51" i="2"/>
  <c r="O51" i="2"/>
  <c r="R51" i="2"/>
  <c r="AB51" i="2"/>
  <c r="D52" i="2"/>
  <c r="E52" i="2"/>
  <c r="F52" i="2"/>
  <c r="N52" i="2"/>
  <c r="O52" i="2"/>
  <c r="R52" i="2"/>
  <c r="AB52" i="2"/>
  <c r="D53" i="2"/>
  <c r="E53" i="2"/>
  <c r="F53" i="2"/>
  <c r="N53" i="2"/>
  <c r="O53" i="2"/>
  <c r="R53" i="2"/>
  <c r="AB53" i="2"/>
  <c r="D54" i="2"/>
  <c r="E54" i="2"/>
  <c r="F54" i="2"/>
  <c r="N54" i="2"/>
  <c r="O54" i="2"/>
  <c r="R54" i="2"/>
  <c r="AB54" i="2"/>
  <c r="D55" i="2"/>
  <c r="E55" i="2"/>
  <c r="F55" i="2"/>
  <c r="N55" i="2"/>
  <c r="O55" i="2"/>
  <c r="R55" i="2"/>
  <c r="AB55" i="2"/>
  <c r="D56" i="2"/>
  <c r="E56" i="2"/>
  <c r="F56" i="2"/>
  <c r="N56" i="2"/>
  <c r="O56" i="2"/>
  <c r="R56" i="2"/>
  <c r="AB56" i="2"/>
  <c r="D57" i="2"/>
  <c r="E57" i="2"/>
  <c r="F57" i="2"/>
  <c r="N57" i="2"/>
  <c r="O57" i="2"/>
  <c r="R57" i="2"/>
  <c r="AB57" i="2"/>
  <c r="D58" i="2"/>
  <c r="E58" i="2"/>
  <c r="F58" i="2"/>
  <c r="N58" i="2"/>
  <c r="O58" i="2"/>
  <c r="R58" i="2"/>
  <c r="AB58" i="2"/>
  <c r="D59" i="2"/>
  <c r="E59" i="2"/>
  <c r="F59" i="2"/>
  <c r="N59" i="2"/>
  <c r="O59" i="2"/>
  <c r="R59" i="2"/>
  <c r="AB59" i="2"/>
  <c r="D60" i="2"/>
  <c r="E60" i="2"/>
  <c r="F60" i="2"/>
  <c r="N60" i="2"/>
  <c r="O60" i="2"/>
  <c r="R60" i="2"/>
  <c r="AB60" i="2"/>
  <c r="D61" i="2"/>
  <c r="E61" i="2"/>
  <c r="F61" i="2"/>
  <c r="N61" i="2"/>
  <c r="O61" i="2"/>
  <c r="R61" i="2"/>
  <c r="AB61" i="2"/>
  <c r="D62" i="2"/>
  <c r="E62" i="2"/>
  <c r="F62" i="2"/>
  <c r="N62" i="2"/>
  <c r="O62" i="2"/>
  <c r="R62" i="2"/>
  <c r="AB62" i="2"/>
  <c r="D63" i="2"/>
  <c r="E63" i="2"/>
  <c r="F63" i="2"/>
  <c r="N63" i="2"/>
  <c r="O63" i="2"/>
  <c r="R63" i="2"/>
  <c r="AB63" i="2"/>
  <c r="D64" i="2"/>
  <c r="E64" i="2"/>
  <c r="F64" i="2"/>
  <c r="N64" i="2"/>
  <c r="O64" i="2"/>
  <c r="R64" i="2"/>
  <c r="AB64" i="2"/>
  <c r="D65" i="2"/>
  <c r="E65" i="2"/>
  <c r="F65" i="2"/>
  <c r="N65" i="2"/>
  <c r="O65" i="2"/>
  <c r="R65" i="2"/>
  <c r="AB65" i="2"/>
  <c r="D66" i="2"/>
  <c r="E66" i="2"/>
  <c r="F66" i="2"/>
  <c r="N66" i="2"/>
  <c r="O66" i="2"/>
  <c r="R66" i="2"/>
  <c r="AB66" i="2"/>
  <c r="D67" i="2"/>
  <c r="E67" i="2"/>
  <c r="F67" i="2"/>
  <c r="N67" i="2"/>
  <c r="O67" i="2"/>
  <c r="R67" i="2"/>
  <c r="AB67" i="2"/>
  <c r="D68" i="2"/>
  <c r="E68" i="2"/>
  <c r="F68" i="2"/>
  <c r="N68" i="2"/>
  <c r="O68" i="2"/>
  <c r="R68" i="2"/>
  <c r="AB68" i="2"/>
  <c r="D69" i="2"/>
  <c r="E69" i="2"/>
  <c r="F69" i="2"/>
  <c r="N69" i="2"/>
  <c r="O69" i="2"/>
  <c r="R69" i="2"/>
  <c r="AB69" i="2"/>
  <c r="D70" i="2"/>
  <c r="E70" i="2"/>
  <c r="F70" i="2"/>
  <c r="N70" i="2"/>
  <c r="O70" i="2"/>
  <c r="R70" i="2"/>
  <c r="AB70" i="2"/>
  <c r="D71" i="2"/>
  <c r="E71" i="2"/>
  <c r="F71" i="2"/>
  <c r="N71" i="2"/>
  <c r="O71" i="2"/>
  <c r="R71" i="2"/>
  <c r="AB71" i="2"/>
  <c r="D72" i="2"/>
  <c r="E72" i="2"/>
  <c r="F72" i="2"/>
  <c r="N72" i="2"/>
  <c r="O72" i="2"/>
  <c r="R72" i="2"/>
  <c r="AB72" i="2"/>
  <c r="D73" i="2"/>
  <c r="E73" i="2"/>
  <c r="F73" i="2"/>
  <c r="N73" i="2"/>
  <c r="O73" i="2"/>
  <c r="R73" i="2"/>
  <c r="AB73" i="2"/>
  <c r="D74" i="2"/>
  <c r="E74" i="2"/>
  <c r="F74" i="2"/>
  <c r="N74" i="2"/>
  <c r="O74" i="2"/>
  <c r="R74" i="2"/>
  <c r="AB74" i="2"/>
  <c r="D75" i="2"/>
  <c r="E75" i="2"/>
  <c r="F75" i="2"/>
  <c r="N75" i="2"/>
  <c r="O75" i="2"/>
  <c r="R75" i="2"/>
  <c r="AB75" i="2"/>
  <c r="D76" i="2"/>
  <c r="E76" i="2"/>
  <c r="F76" i="2"/>
  <c r="N76" i="2"/>
  <c r="O76" i="2"/>
  <c r="R76" i="2"/>
  <c r="AB76" i="2"/>
  <c r="D77" i="2"/>
  <c r="E77" i="2"/>
  <c r="F77" i="2"/>
  <c r="N77" i="2"/>
  <c r="O77" i="2"/>
  <c r="R77" i="2"/>
  <c r="AB77" i="2"/>
  <c r="D78" i="2"/>
  <c r="E78" i="2"/>
  <c r="F78" i="2"/>
  <c r="N78" i="2"/>
  <c r="O78" i="2"/>
  <c r="R78" i="2"/>
  <c r="AB78" i="2"/>
  <c r="D79" i="2"/>
  <c r="E79" i="2"/>
  <c r="F79" i="2"/>
  <c r="N79" i="2"/>
  <c r="O79" i="2"/>
  <c r="R79" i="2"/>
  <c r="AB79" i="2"/>
  <c r="D80" i="2"/>
  <c r="E80" i="2"/>
  <c r="F80" i="2"/>
  <c r="N80" i="2"/>
  <c r="O80" i="2"/>
  <c r="R80" i="2"/>
  <c r="AB80" i="2"/>
  <c r="D81" i="2"/>
  <c r="E81" i="2"/>
  <c r="F81" i="2"/>
  <c r="N81" i="2"/>
  <c r="O81" i="2"/>
  <c r="R81" i="2"/>
  <c r="AB81" i="2"/>
  <c r="D82" i="2"/>
  <c r="E82" i="2"/>
  <c r="F82" i="2"/>
  <c r="N82" i="2"/>
  <c r="O82" i="2"/>
  <c r="R82" i="2"/>
  <c r="AB82" i="2"/>
  <c r="D83" i="2"/>
  <c r="E83" i="2"/>
  <c r="F83" i="2"/>
  <c r="N83" i="2"/>
  <c r="O83" i="2"/>
  <c r="R83" i="2"/>
  <c r="AB83" i="2"/>
  <c r="D84" i="2"/>
  <c r="E84" i="2"/>
  <c r="F84" i="2"/>
  <c r="N84" i="2"/>
  <c r="O84" i="2"/>
  <c r="R84" i="2"/>
  <c r="AB84" i="2"/>
  <c r="D85" i="2"/>
  <c r="E85" i="2"/>
  <c r="F85" i="2"/>
  <c r="N85" i="2"/>
  <c r="O85" i="2"/>
  <c r="R85" i="2"/>
  <c r="AB85" i="2"/>
  <c r="D86" i="2"/>
  <c r="E86" i="2"/>
  <c r="F86" i="2"/>
  <c r="N86" i="2"/>
  <c r="O86" i="2"/>
  <c r="R86" i="2"/>
  <c r="AB86" i="2"/>
  <c r="D87" i="2"/>
  <c r="E87" i="2"/>
  <c r="F87" i="2"/>
  <c r="N87" i="2"/>
  <c r="O87" i="2"/>
  <c r="R87" i="2"/>
  <c r="AB87" i="2"/>
  <c r="D88" i="2"/>
  <c r="E88" i="2"/>
  <c r="F88" i="2"/>
  <c r="N88" i="2"/>
  <c r="O88" i="2"/>
  <c r="R88" i="2"/>
  <c r="AB88" i="2"/>
  <c r="D89" i="2"/>
  <c r="E89" i="2"/>
  <c r="F89" i="2"/>
  <c r="N89" i="2"/>
  <c r="O89" i="2"/>
  <c r="R89" i="2"/>
  <c r="AB89" i="2"/>
  <c r="D90" i="2"/>
  <c r="E90" i="2"/>
  <c r="F90" i="2"/>
  <c r="N90" i="2"/>
  <c r="O90" i="2"/>
  <c r="R90" i="2"/>
  <c r="AB90" i="2"/>
  <c r="D91" i="2"/>
  <c r="E91" i="2"/>
  <c r="F91" i="2"/>
  <c r="N91" i="2"/>
  <c r="O91" i="2"/>
  <c r="R91" i="2"/>
  <c r="AB91" i="2"/>
  <c r="D92" i="2"/>
  <c r="E92" i="2"/>
  <c r="F92" i="2"/>
  <c r="N92" i="2"/>
  <c r="O92" i="2"/>
  <c r="R92" i="2"/>
  <c r="AB92" i="2"/>
  <c r="D93" i="2"/>
  <c r="E93" i="2"/>
  <c r="F93" i="2"/>
  <c r="N93" i="2"/>
  <c r="O93" i="2"/>
  <c r="R93" i="2"/>
  <c r="AB93" i="2"/>
  <c r="D94" i="2"/>
  <c r="E94" i="2"/>
  <c r="F94" i="2"/>
  <c r="N94" i="2"/>
  <c r="O94" i="2"/>
  <c r="R94" i="2"/>
  <c r="AB94" i="2"/>
  <c r="D95" i="2"/>
  <c r="E95" i="2"/>
  <c r="F95" i="2"/>
  <c r="N95" i="2"/>
  <c r="O95" i="2"/>
  <c r="R95" i="2"/>
  <c r="AB95" i="2"/>
  <c r="D96" i="2"/>
  <c r="E96" i="2"/>
  <c r="F96" i="2"/>
  <c r="N96" i="2"/>
  <c r="O96" i="2"/>
  <c r="R96" i="2"/>
  <c r="AB96" i="2"/>
  <c r="D97" i="2"/>
  <c r="E97" i="2"/>
  <c r="F97" i="2"/>
  <c r="N97" i="2"/>
  <c r="O97" i="2"/>
  <c r="R97" i="2"/>
  <c r="AB97" i="2"/>
  <c r="D98" i="2"/>
  <c r="E98" i="2"/>
  <c r="F98" i="2"/>
  <c r="N98" i="2"/>
  <c r="O98" i="2"/>
  <c r="R98" i="2"/>
  <c r="AB98" i="2"/>
  <c r="D99" i="2"/>
  <c r="E99" i="2"/>
  <c r="F99" i="2"/>
  <c r="N99" i="2"/>
  <c r="O99" i="2"/>
  <c r="R99" i="2"/>
  <c r="AB99" i="2"/>
  <c r="D100" i="2"/>
  <c r="E100" i="2"/>
  <c r="F100" i="2"/>
  <c r="N100" i="2"/>
  <c r="O100" i="2"/>
  <c r="R100" i="2"/>
  <c r="AB100" i="2"/>
  <c r="D101" i="2"/>
  <c r="E101" i="2"/>
  <c r="F101" i="2"/>
  <c r="N101" i="2"/>
  <c r="O101" i="2"/>
  <c r="R101" i="2"/>
  <c r="AB101" i="2"/>
  <c r="D102" i="2"/>
  <c r="E102" i="2"/>
  <c r="F102" i="2"/>
  <c r="N102" i="2"/>
  <c r="O102" i="2"/>
  <c r="R102" i="2"/>
  <c r="AB102" i="2"/>
  <c r="D103" i="2"/>
  <c r="E103" i="2"/>
  <c r="F103" i="2"/>
  <c r="N103" i="2"/>
  <c r="O103" i="2"/>
  <c r="R103" i="2"/>
  <c r="AB103" i="2"/>
  <c r="D104" i="2"/>
  <c r="E104" i="2"/>
  <c r="F104" i="2"/>
  <c r="N104" i="2"/>
  <c r="O104" i="2"/>
  <c r="R104" i="2"/>
  <c r="AB104" i="2"/>
  <c r="D105" i="2"/>
  <c r="E105" i="2"/>
  <c r="F105" i="2"/>
  <c r="N105" i="2"/>
  <c r="O105" i="2"/>
  <c r="R105" i="2"/>
  <c r="AB105" i="2"/>
  <c r="D106" i="2"/>
  <c r="E106" i="2"/>
  <c r="F106" i="2"/>
  <c r="N106" i="2"/>
  <c r="O106" i="2"/>
  <c r="R106" i="2"/>
  <c r="AB106" i="2"/>
  <c r="D107" i="2"/>
  <c r="E107" i="2"/>
  <c r="F107" i="2"/>
  <c r="N107" i="2"/>
  <c r="O107" i="2"/>
  <c r="R107" i="2"/>
  <c r="AB107" i="2"/>
  <c r="D108" i="2"/>
  <c r="E108" i="2"/>
  <c r="F108" i="2"/>
  <c r="N108" i="2"/>
  <c r="O108" i="2"/>
  <c r="R108" i="2"/>
  <c r="AB108" i="2"/>
  <c r="D109" i="2"/>
  <c r="E109" i="2"/>
  <c r="F109" i="2"/>
  <c r="N109" i="2"/>
  <c r="O109" i="2"/>
  <c r="R109" i="2"/>
  <c r="AB109" i="2"/>
  <c r="D110" i="2"/>
  <c r="E110" i="2"/>
  <c r="F110" i="2"/>
  <c r="N110" i="2"/>
  <c r="O110" i="2"/>
  <c r="R110" i="2"/>
  <c r="AB110" i="2"/>
  <c r="D111" i="2"/>
  <c r="E111" i="2"/>
  <c r="F111" i="2"/>
  <c r="N111" i="2"/>
  <c r="O111" i="2"/>
  <c r="R111" i="2"/>
  <c r="AB111" i="2"/>
  <c r="D112" i="2"/>
  <c r="E112" i="2"/>
  <c r="F112" i="2"/>
  <c r="N112" i="2"/>
  <c r="O112" i="2"/>
  <c r="R112" i="2"/>
  <c r="AB112" i="2"/>
  <c r="D113" i="2"/>
  <c r="E113" i="2"/>
  <c r="F113" i="2"/>
  <c r="N113" i="2"/>
  <c r="O113" i="2"/>
  <c r="R113" i="2"/>
  <c r="AB113" i="2"/>
  <c r="D114" i="2"/>
  <c r="E114" i="2"/>
  <c r="F114" i="2"/>
  <c r="N114" i="2"/>
  <c r="O114" i="2"/>
  <c r="R114" i="2"/>
  <c r="AB114" i="2"/>
  <c r="D115" i="2"/>
  <c r="E115" i="2"/>
  <c r="F115" i="2"/>
  <c r="N115" i="2"/>
  <c r="O115" i="2"/>
  <c r="R115" i="2"/>
  <c r="AB115" i="2"/>
  <c r="D116" i="2"/>
  <c r="E116" i="2"/>
  <c r="F116" i="2"/>
  <c r="N116" i="2"/>
  <c r="O116" i="2"/>
  <c r="R116" i="2"/>
  <c r="AB116" i="2"/>
  <c r="D117" i="2"/>
  <c r="E117" i="2"/>
  <c r="F117" i="2"/>
  <c r="N117" i="2"/>
  <c r="O117" i="2"/>
  <c r="R117" i="2"/>
  <c r="AB117" i="2"/>
  <c r="D118" i="2"/>
  <c r="E118" i="2"/>
  <c r="F118" i="2"/>
  <c r="N118" i="2"/>
  <c r="O118" i="2"/>
  <c r="R118" i="2"/>
  <c r="AB118" i="2"/>
  <c r="D119" i="2"/>
  <c r="E119" i="2"/>
  <c r="F119" i="2"/>
  <c r="N119" i="2"/>
  <c r="O119" i="2"/>
  <c r="R119" i="2"/>
  <c r="AB119" i="2"/>
  <c r="D120" i="2"/>
  <c r="E120" i="2"/>
  <c r="F120" i="2"/>
  <c r="N120" i="2"/>
  <c r="O120" i="2"/>
  <c r="R120" i="2"/>
  <c r="AB120" i="2"/>
  <c r="D121" i="2"/>
  <c r="E121" i="2"/>
  <c r="F121" i="2"/>
  <c r="N121" i="2"/>
  <c r="O121" i="2"/>
  <c r="R121" i="2"/>
  <c r="AB121" i="2"/>
  <c r="D122" i="2"/>
  <c r="E122" i="2"/>
  <c r="F122" i="2"/>
  <c r="N122" i="2"/>
  <c r="O122" i="2"/>
  <c r="R122" i="2"/>
  <c r="AB122" i="2"/>
  <c r="D123" i="2"/>
  <c r="E123" i="2"/>
  <c r="F123" i="2"/>
  <c r="N123" i="2"/>
  <c r="O123" i="2"/>
  <c r="R123" i="2"/>
  <c r="AB123" i="2"/>
  <c r="D124" i="2"/>
  <c r="E124" i="2"/>
  <c r="F124" i="2"/>
  <c r="N124" i="2"/>
  <c r="O124" i="2"/>
  <c r="R124" i="2"/>
  <c r="AB124" i="2"/>
  <c r="D125" i="2"/>
  <c r="E125" i="2"/>
  <c r="F125" i="2"/>
  <c r="N125" i="2"/>
  <c r="O125" i="2"/>
  <c r="R125" i="2"/>
  <c r="AB125" i="2"/>
  <c r="D126" i="2"/>
  <c r="E126" i="2"/>
  <c r="F126" i="2"/>
  <c r="N126" i="2"/>
  <c r="O126" i="2"/>
  <c r="R126" i="2"/>
  <c r="AB126" i="2"/>
  <c r="D127" i="2"/>
  <c r="E127" i="2"/>
  <c r="F127" i="2"/>
  <c r="N127" i="2"/>
  <c r="O127" i="2"/>
  <c r="R127" i="2"/>
  <c r="AB127" i="2"/>
  <c r="D128" i="2"/>
  <c r="E128" i="2"/>
  <c r="F128" i="2"/>
  <c r="N128" i="2"/>
  <c r="O128" i="2"/>
  <c r="R128" i="2"/>
  <c r="AB128" i="2"/>
  <c r="D129" i="2"/>
  <c r="E129" i="2"/>
  <c r="F129" i="2"/>
  <c r="N129" i="2"/>
  <c r="O129" i="2"/>
  <c r="R129" i="2"/>
  <c r="AB129" i="2"/>
  <c r="D130" i="2"/>
  <c r="E130" i="2"/>
  <c r="F130" i="2"/>
  <c r="N130" i="2"/>
  <c r="O130" i="2"/>
  <c r="R130" i="2"/>
  <c r="AB130" i="2"/>
  <c r="D131" i="2"/>
  <c r="E131" i="2"/>
  <c r="F131" i="2"/>
  <c r="N131" i="2"/>
  <c r="O131" i="2"/>
  <c r="R131" i="2"/>
  <c r="AB131" i="2"/>
  <c r="D132" i="2"/>
  <c r="E132" i="2"/>
  <c r="F132" i="2"/>
  <c r="N132" i="2"/>
  <c r="O132" i="2"/>
  <c r="R132" i="2"/>
  <c r="AB132" i="2"/>
  <c r="D133" i="2"/>
  <c r="E133" i="2"/>
  <c r="F133" i="2"/>
  <c r="N133" i="2"/>
  <c r="O133" i="2"/>
  <c r="R133" i="2"/>
  <c r="AB133" i="2"/>
  <c r="D134" i="2"/>
  <c r="E134" i="2"/>
  <c r="F134" i="2"/>
  <c r="N134" i="2"/>
  <c r="O134" i="2"/>
  <c r="R134" i="2"/>
  <c r="AB134" i="2"/>
  <c r="D135" i="2"/>
  <c r="E135" i="2"/>
  <c r="F135" i="2"/>
  <c r="N135" i="2"/>
  <c r="O135" i="2"/>
  <c r="R135" i="2"/>
  <c r="AB135" i="2"/>
  <c r="D136" i="2"/>
  <c r="E136" i="2"/>
  <c r="F136" i="2"/>
  <c r="N136" i="2"/>
  <c r="O136" i="2"/>
  <c r="R136" i="2"/>
  <c r="AB136" i="2"/>
  <c r="D137" i="2"/>
  <c r="E137" i="2"/>
  <c r="F137" i="2"/>
  <c r="N137" i="2"/>
  <c r="O137" i="2"/>
  <c r="R137" i="2"/>
  <c r="AB137" i="2"/>
  <c r="D138" i="2"/>
  <c r="E138" i="2"/>
  <c r="F138" i="2"/>
  <c r="N138" i="2"/>
  <c r="O138" i="2"/>
  <c r="R138" i="2"/>
  <c r="AB138" i="2"/>
  <c r="D139" i="2"/>
  <c r="E139" i="2"/>
  <c r="F139" i="2"/>
  <c r="N139" i="2"/>
  <c r="O139" i="2"/>
  <c r="R139" i="2"/>
  <c r="AB139" i="2"/>
  <c r="D140" i="2"/>
  <c r="E140" i="2"/>
  <c r="F140" i="2"/>
  <c r="N140" i="2"/>
  <c r="O140" i="2"/>
  <c r="R140" i="2"/>
  <c r="AB140" i="2"/>
  <c r="D141" i="2"/>
  <c r="E141" i="2"/>
  <c r="F141" i="2"/>
  <c r="N141" i="2"/>
  <c r="O141" i="2"/>
  <c r="R141" i="2"/>
  <c r="AB141" i="2"/>
  <c r="D142" i="2"/>
  <c r="E142" i="2"/>
  <c r="F142" i="2"/>
  <c r="N142" i="2"/>
  <c r="O142" i="2"/>
  <c r="R142" i="2"/>
  <c r="AB142" i="2"/>
  <c r="D143" i="2"/>
  <c r="E143" i="2"/>
  <c r="F143" i="2"/>
  <c r="N143" i="2"/>
  <c r="O143" i="2"/>
  <c r="R143" i="2"/>
  <c r="AB143" i="2"/>
  <c r="D144" i="2"/>
  <c r="E144" i="2"/>
  <c r="F144" i="2"/>
  <c r="N144" i="2"/>
  <c r="O144" i="2"/>
  <c r="R144" i="2"/>
  <c r="AB144" i="2"/>
  <c r="D145" i="2"/>
  <c r="E145" i="2"/>
  <c r="F145" i="2"/>
  <c r="N145" i="2"/>
  <c r="O145" i="2"/>
  <c r="R145" i="2"/>
  <c r="AB145" i="2"/>
  <c r="D146" i="2"/>
  <c r="E146" i="2"/>
  <c r="F146" i="2"/>
  <c r="N146" i="2"/>
  <c r="O146" i="2"/>
  <c r="R146" i="2"/>
  <c r="AB146" i="2"/>
  <c r="D147" i="2"/>
  <c r="E147" i="2"/>
  <c r="F147" i="2"/>
  <c r="N147" i="2"/>
  <c r="O147" i="2"/>
  <c r="R147" i="2"/>
  <c r="AB147" i="2"/>
  <c r="D148" i="2"/>
  <c r="E148" i="2"/>
  <c r="F148" i="2"/>
  <c r="N148" i="2"/>
  <c r="O148" i="2"/>
  <c r="R148" i="2"/>
  <c r="AB148" i="2"/>
  <c r="D149" i="2"/>
  <c r="E149" i="2"/>
  <c r="F149" i="2"/>
  <c r="N149" i="2"/>
  <c r="O149" i="2"/>
  <c r="R149" i="2"/>
  <c r="AB149" i="2"/>
  <c r="D150" i="2"/>
  <c r="E150" i="2"/>
  <c r="F150" i="2"/>
  <c r="N150" i="2"/>
  <c r="O150" i="2"/>
  <c r="R150" i="2"/>
  <c r="AB150" i="2"/>
  <c r="D151" i="2"/>
  <c r="E151" i="2"/>
  <c r="F151" i="2"/>
  <c r="N151" i="2"/>
  <c r="O151" i="2"/>
  <c r="R151" i="2"/>
  <c r="AB151" i="2"/>
  <c r="D152" i="2"/>
  <c r="E152" i="2"/>
  <c r="F152" i="2"/>
  <c r="N152" i="2"/>
  <c r="O152" i="2"/>
  <c r="R152" i="2"/>
  <c r="AB152" i="2"/>
  <c r="D153" i="2"/>
  <c r="E153" i="2"/>
  <c r="F153" i="2"/>
  <c r="N153" i="2"/>
  <c r="O153" i="2"/>
  <c r="R153" i="2"/>
  <c r="AB153" i="2"/>
  <c r="D154" i="2"/>
  <c r="E154" i="2"/>
  <c r="F154" i="2"/>
  <c r="N154" i="2"/>
  <c r="O154" i="2"/>
  <c r="R154" i="2"/>
  <c r="AB154" i="2"/>
  <c r="D155" i="2"/>
  <c r="E155" i="2"/>
  <c r="F155" i="2"/>
  <c r="N155" i="2"/>
  <c r="O155" i="2"/>
  <c r="R155" i="2"/>
  <c r="AB155" i="2"/>
  <c r="D156" i="2"/>
  <c r="E156" i="2"/>
  <c r="F156" i="2"/>
  <c r="N156" i="2"/>
  <c r="O156" i="2"/>
  <c r="R156" i="2"/>
  <c r="AB156" i="2"/>
  <c r="D157" i="2"/>
  <c r="E157" i="2"/>
  <c r="F157" i="2"/>
  <c r="N157" i="2"/>
  <c r="O157" i="2"/>
  <c r="R157" i="2"/>
  <c r="AB157" i="2"/>
  <c r="D158" i="2"/>
  <c r="E158" i="2"/>
  <c r="F158" i="2"/>
  <c r="N158" i="2"/>
  <c r="O158" i="2"/>
  <c r="R158" i="2"/>
  <c r="AB158" i="2"/>
  <c r="D159" i="2"/>
  <c r="E159" i="2"/>
  <c r="F159" i="2"/>
  <c r="N159" i="2"/>
  <c r="O159" i="2"/>
  <c r="R159" i="2"/>
  <c r="AB159" i="2"/>
  <c r="D160" i="2"/>
  <c r="E160" i="2"/>
  <c r="F160" i="2"/>
  <c r="N160" i="2"/>
  <c r="O160" i="2"/>
  <c r="R160" i="2"/>
  <c r="AB160" i="2"/>
  <c r="D161" i="2"/>
  <c r="E161" i="2"/>
  <c r="F161" i="2"/>
  <c r="N161" i="2"/>
  <c r="O161" i="2"/>
  <c r="R161" i="2"/>
  <c r="AB161" i="2"/>
  <c r="D162" i="2"/>
  <c r="E162" i="2"/>
  <c r="F162" i="2"/>
  <c r="N162" i="2"/>
  <c r="O162" i="2"/>
  <c r="R162" i="2"/>
  <c r="AB162" i="2"/>
  <c r="D163" i="2"/>
  <c r="E163" i="2"/>
  <c r="F163" i="2"/>
  <c r="N163" i="2"/>
  <c r="O163" i="2"/>
  <c r="R163" i="2"/>
  <c r="AB163" i="2"/>
  <c r="D164" i="2"/>
  <c r="E164" i="2"/>
  <c r="F164" i="2"/>
  <c r="N164" i="2"/>
  <c r="O164" i="2"/>
  <c r="R164" i="2"/>
  <c r="AB164" i="2"/>
  <c r="D165" i="2"/>
  <c r="E165" i="2"/>
  <c r="F165" i="2"/>
  <c r="N165" i="2"/>
  <c r="O165" i="2"/>
  <c r="R165" i="2"/>
  <c r="AB165" i="2"/>
  <c r="D166" i="2"/>
  <c r="E166" i="2"/>
  <c r="F166" i="2"/>
  <c r="N166" i="2"/>
  <c r="O166" i="2"/>
  <c r="R166" i="2"/>
  <c r="AB166" i="2"/>
  <c r="D167" i="2"/>
  <c r="E167" i="2"/>
  <c r="F167" i="2"/>
  <c r="N167" i="2"/>
  <c r="O167" i="2"/>
  <c r="R167" i="2"/>
  <c r="AB167" i="2"/>
  <c r="D168" i="2"/>
  <c r="E168" i="2"/>
  <c r="F168" i="2"/>
  <c r="N168" i="2"/>
  <c r="O168" i="2"/>
  <c r="R168" i="2"/>
  <c r="AB168" i="2"/>
  <c r="D169" i="2"/>
  <c r="E169" i="2"/>
  <c r="F169" i="2"/>
  <c r="N169" i="2"/>
  <c r="O169" i="2"/>
  <c r="R169" i="2"/>
  <c r="AB169" i="2"/>
  <c r="D170" i="2"/>
  <c r="E170" i="2"/>
  <c r="F170" i="2"/>
  <c r="N170" i="2"/>
  <c r="O170" i="2"/>
  <c r="R170" i="2"/>
  <c r="AB170" i="2"/>
  <c r="D171" i="2"/>
  <c r="E171" i="2"/>
  <c r="F171" i="2"/>
  <c r="N171" i="2"/>
  <c r="O171" i="2"/>
  <c r="R171" i="2"/>
  <c r="AB171" i="2"/>
  <c r="D172" i="2"/>
  <c r="E172" i="2"/>
  <c r="F172" i="2"/>
  <c r="N172" i="2"/>
  <c r="O172" i="2"/>
  <c r="R172" i="2"/>
  <c r="AB172" i="2"/>
  <c r="D173" i="2"/>
  <c r="E173" i="2"/>
  <c r="F173" i="2"/>
  <c r="N173" i="2"/>
  <c r="O173" i="2"/>
  <c r="R173" i="2"/>
  <c r="AB173" i="2"/>
  <c r="D174" i="2"/>
  <c r="E174" i="2"/>
  <c r="F174" i="2"/>
  <c r="N174" i="2"/>
  <c r="O174" i="2"/>
  <c r="R174" i="2"/>
  <c r="AB174" i="2"/>
  <c r="W177" i="2"/>
  <c r="W180" i="2"/>
  <c r="AB175" i="2"/>
  <c r="N15" i="2"/>
  <c r="O15" i="2"/>
  <c r="AB176" i="2"/>
  <c r="N16" i="2"/>
  <c r="O16" i="2"/>
  <c r="S180" i="2"/>
  <c r="AB178" i="2"/>
  <c r="AB179" i="2"/>
  <c r="R16" i="2"/>
  <c r="T177" i="2"/>
  <c r="AB177" i="2"/>
  <c r="U177" i="2"/>
  <c r="O18" i="2"/>
</calcChain>
</file>

<file path=xl/comments1.xml><?xml version="1.0" encoding="utf-8"?>
<comments xmlns="http://schemas.openxmlformats.org/spreadsheetml/2006/main">
  <authors>
    <author>永田</author>
    <author>永田　勝久</author>
    <author>常葉菊川高校</author>
  </authors>
  <commentList>
    <comment ref="B25" authorId="0" shapeId="0">
      <text>
        <r>
          <rPr>
            <sz val="9"/>
            <rFont val="ＭＳ Ｐゴシック"/>
            <family val="3"/>
            <charset val="128"/>
          </rPr>
          <t xml:space="preserve">右の表を見て、部門と種目のコードを入力して下さい。
</t>
        </r>
      </text>
    </comment>
    <comment ref="J25" authorId="1" shapeId="0">
      <text>
        <r>
          <rPr>
            <sz val="9"/>
            <rFont val="ＭＳ Ｐゴシック"/>
            <family val="3"/>
            <charset val="128"/>
          </rPr>
          <t>ﾅﾝﾊﾞｰを半角で入力して下さい。</t>
        </r>
      </text>
    </comment>
    <comment ref="K25" authorId="1" shapeId="0">
      <text>
        <r>
          <rPr>
            <b/>
            <sz val="9"/>
            <rFont val="ＭＳ Ｐゴシック"/>
            <family val="3"/>
            <charset val="128"/>
          </rPr>
          <t>漢字氏名を入力して下さい。全角５文字を基準として、文字数が４文字の場合は氏と名の間全角一文字空け、３文字の場合には氏と名の間全角２文字空け、５文字以上の場合には氏と名の間は空けないで下さい。カタカナを使用するときは半角ｶﾀｶﾅで入力して下さい。外字・環境依存文字は使えません。</t>
        </r>
      </text>
    </comment>
    <comment ref="L25" authorId="0" shapeId="0">
      <text>
        <r>
          <rPr>
            <sz val="9"/>
            <rFont val="ＭＳ Ｐゴシック"/>
            <family val="3"/>
            <charset val="128"/>
          </rPr>
          <t xml:space="preserve">半角で氏と名の間は半角スペースで入力して下さい。
</t>
        </r>
      </text>
    </comment>
    <comment ref="M25" authorId="1" shapeId="0">
      <text>
        <r>
          <rPr>
            <sz val="9"/>
            <rFont val="ＭＳ Ｐゴシック"/>
            <family val="3"/>
            <charset val="128"/>
          </rPr>
          <t>学年を半角で入力して下さい。</t>
        </r>
      </text>
    </comment>
    <comment ref="P25" authorId="2" shapeId="0">
      <text>
        <r>
          <rPr>
            <sz val="9"/>
            <rFont val="ＭＳ Ｐゴシック"/>
            <family val="3"/>
            <charset val="128"/>
          </rPr>
          <t>自己記録を半角で記入してください。短距離は秒と1/100秒の間にﾄﾞｯﾄを記入し､中長距離は分と秒の間にﾄﾞｯﾄを記入し､秒以下は記入しないで下さい。ﾌｨｰﾙﾄﾞ競技はmをﾄﾞｯﾄにして下さい。
例　11秒34は11.34
　　 9分26秒は9.26
　　 10m23は10.23</t>
        </r>
      </text>
    </comment>
  </commentList>
</comments>
</file>

<file path=xl/sharedStrings.xml><?xml version="1.0" encoding="utf-8"?>
<sst xmlns="http://schemas.openxmlformats.org/spreadsheetml/2006/main" count="162" uniqueCount="107">
  <si>
    <t>種目名</t>
    <rPh sb="0" eb="2">
      <t>シュモク</t>
    </rPh>
    <rPh sb="2" eb="3">
      <t>メイ</t>
    </rPh>
    <phoneticPr fontId="1"/>
  </si>
  <si>
    <t>部門名</t>
    <rPh sb="0" eb="2">
      <t>ブモン</t>
    </rPh>
    <rPh sb="2" eb="3">
      <t>メイ</t>
    </rPh>
    <phoneticPr fontId="1"/>
  </si>
  <si>
    <t>ｺｰﾄﾞ</t>
    <phoneticPr fontId="1"/>
  </si>
  <si>
    <t>静岡　市郎</t>
    <rPh sb="0" eb="2">
      <t>シズオカ</t>
    </rPh>
    <rPh sb="3" eb="4">
      <t>シ</t>
    </rPh>
    <rPh sb="4" eb="5">
      <t>ロウ</t>
    </rPh>
    <phoneticPr fontId="1"/>
  </si>
  <si>
    <t>女子</t>
    <rPh sb="0" eb="2">
      <t>ジョシ</t>
    </rPh>
    <phoneticPr fontId="1"/>
  </si>
  <si>
    <t>記録</t>
    <rPh sb="0" eb="2">
      <t>キロク</t>
    </rPh>
    <phoneticPr fontId="1"/>
  </si>
  <si>
    <t>所属ｶﾅ</t>
    <rPh sb="0" eb="2">
      <t>ショゾク</t>
    </rPh>
    <phoneticPr fontId="1"/>
  </si>
  <si>
    <t>所属名</t>
    <rPh sb="0" eb="2">
      <t>ショゾク</t>
    </rPh>
    <rPh sb="2" eb="3">
      <t>メイ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</si>
  <si>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</si>
  <si>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</si>
  <si>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組</t>
    <rPh sb="0" eb="1">
      <t>クミ</t>
    </rPh>
    <phoneticPr fontId="1"/>
  </si>
  <si>
    <t>部門・種目コード一覧表</t>
    <rPh sb="0" eb="2">
      <t>ブモン</t>
    </rPh>
    <rPh sb="3" eb="5">
      <t>シュモク</t>
    </rPh>
    <rPh sb="8" eb="10">
      <t>イチラン</t>
    </rPh>
    <rPh sb="10" eb="11">
      <t>ヒョウ</t>
    </rPh>
    <phoneticPr fontId="1"/>
  </si>
  <si>
    <t>合計金額</t>
    <rPh sb="0" eb="2">
      <t>ゴウケイ</t>
    </rPh>
    <rPh sb="2" eb="4">
      <t>キンガク</t>
    </rPh>
    <phoneticPr fontId="1"/>
  </si>
  <si>
    <t>プログラム予約数</t>
    <rPh sb="5" eb="7">
      <t>ヨヤク</t>
    </rPh>
    <rPh sb="7" eb="8">
      <t>スウ</t>
    </rPh>
    <phoneticPr fontId="1"/>
  </si>
  <si>
    <t>リレー参加数</t>
    <rPh sb="3" eb="6">
      <t>サンカスウ</t>
    </rPh>
    <phoneticPr fontId="1"/>
  </si>
  <si>
    <t>プログラム記載所属名</t>
    <rPh sb="5" eb="7">
      <t>キサイ</t>
    </rPh>
    <rPh sb="7" eb="10">
      <t>ショゾクメイ</t>
    </rPh>
    <phoneticPr fontId="1"/>
  </si>
  <si>
    <t>連絡先☎</t>
    <rPh sb="0" eb="3">
      <t>レンラクサキ</t>
    </rPh>
    <phoneticPr fontId="1"/>
  </si>
  <si>
    <t>所属名</t>
    <rPh sb="0" eb="3">
      <t>ショゾクメイ</t>
    </rPh>
    <phoneticPr fontId="1"/>
  </si>
  <si>
    <t>↓</t>
    <phoneticPr fontId="1"/>
  </si>
  <si>
    <t>↓</t>
    <phoneticPr fontId="1"/>
  </si>
  <si>
    <t>100m</t>
  </si>
  <si>
    <t>記C</t>
    <rPh sb="0" eb="1">
      <t>キ</t>
    </rPh>
    <phoneticPr fontId="1"/>
  </si>
  <si>
    <t>種目数カウント用</t>
    <rPh sb="0" eb="2">
      <t>シュモク</t>
    </rPh>
    <rPh sb="2" eb="3">
      <t>スウ</t>
    </rPh>
    <rPh sb="7" eb="8">
      <t>ヨウ</t>
    </rPh>
    <phoneticPr fontId="1"/>
  </si>
  <si>
    <t>審判希望部署</t>
    <rPh sb="0" eb="2">
      <t>シンパン</t>
    </rPh>
    <rPh sb="2" eb="4">
      <t>キボウ</t>
    </rPh>
    <rPh sb="4" eb="6">
      <t>ブショ</t>
    </rPh>
    <phoneticPr fontId="1"/>
  </si>
  <si>
    <t>当日の競技会審判員氏名</t>
    <rPh sb="0" eb="2">
      <t>トウジツ</t>
    </rPh>
    <rPh sb="3" eb="6">
      <t>キョウギカイ</t>
    </rPh>
    <rPh sb="6" eb="9">
      <t>シンパンイン</t>
    </rPh>
    <rPh sb="9" eb="11">
      <t>シメイ</t>
    </rPh>
    <phoneticPr fontId="1"/>
  </si>
  <si>
    <t>参加種目数</t>
    <rPh sb="0" eb="2">
      <t>サンカ</t>
    </rPh>
    <rPh sb="2" eb="4">
      <t>シュモク</t>
    </rPh>
    <rPh sb="4" eb="5">
      <t>スウ</t>
    </rPh>
    <phoneticPr fontId="1"/>
  </si>
  <si>
    <t>参加数</t>
    <rPh sb="0" eb="2">
      <t>サンカ</t>
    </rPh>
    <rPh sb="2" eb="3">
      <t>スウ</t>
    </rPh>
    <phoneticPr fontId="1"/>
  </si>
  <si>
    <t>西ヶ谷次郎</t>
    <rPh sb="0" eb="3">
      <t>ニシガヤ</t>
    </rPh>
    <rPh sb="3" eb="5">
      <t>ジロウ</t>
    </rPh>
    <phoneticPr fontId="1"/>
  </si>
  <si>
    <t>例1</t>
    <rPh sb="0" eb="1">
      <t>レイ</t>
    </rPh>
    <phoneticPr fontId="1"/>
  </si>
  <si>
    <t>例2</t>
    <rPh sb="0" eb="1">
      <t>レイ</t>
    </rPh>
    <phoneticPr fontId="1"/>
  </si>
  <si>
    <t>男子</t>
    <rPh sb="0" eb="2">
      <t>ダンシ</t>
    </rPh>
    <phoneticPr fontId="1"/>
  </si>
  <si>
    <t>リレー</t>
    <phoneticPr fontId="1"/>
  </si>
  <si>
    <t>チーム数</t>
    <rPh sb="3" eb="4">
      <t>スウ</t>
    </rPh>
    <phoneticPr fontId="1"/>
  </si>
  <si>
    <t>エラー</t>
    <phoneticPr fontId="1"/>
  </si>
  <si>
    <t>申込数</t>
    <rPh sb="0" eb="2">
      <t>モウシコミ</t>
    </rPh>
    <rPh sb="2" eb="3">
      <t>スウ</t>
    </rPh>
    <phoneticPr fontId="1"/>
  </si>
  <si>
    <t>プログラム予約数は手動で入力してください</t>
    <rPh sb="5" eb="7">
      <t>ヨヤク</t>
    </rPh>
    <rPh sb="7" eb="8">
      <t>スウ</t>
    </rPh>
    <rPh sb="9" eb="11">
      <t>シュドウ</t>
    </rPh>
    <rPh sb="12" eb="14">
      <t>ニュウリョク</t>
    </rPh>
    <phoneticPr fontId="1"/>
  </si>
  <si>
    <t>ﾌﾘｶﾞﾅ</t>
  </si>
  <si>
    <t>ﾌﾘｶﾞﾅ</t>
    <phoneticPr fontId="1"/>
  </si>
  <si>
    <t>代表者氏名</t>
    <rPh sb="0" eb="3">
      <t>ダイヒョウシャ</t>
    </rPh>
    <rPh sb="3" eb="5">
      <t>シメイ</t>
    </rPh>
    <phoneticPr fontId="1"/>
  </si>
  <si>
    <t>申込責任者　氏名</t>
    <rPh sb="0" eb="2">
      <t>モウシコ</t>
    </rPh>
    <rPh sb="2" eb="5">
      <t>セキニンシャ</t>
    </rPh>
    <rPh sb="6" eb="8">
      <t>シメイ</t>
    </rPh>
    <phoneticPr fontId="1"/>
  </si>
  <si>
    <t>受付順</t>
    <rPh sb="0" eb="2">
      <t>ウケツケ</t>
    </rPh>
    <rPh sb="2" eb="3">
      <t>ジュン</t>
    </rPh>
    <phoneticPr fontId="2"/>
  </si>
  <si>
    <t>ｺｰﾄﾞ</t>
  </si>
  <si>
    <t>枝</t>
    <rPh sb="0" eb="1">
      <t>エダ</t>
    </rPh>
    <phoneticPr fontId="2"/>
  </si>
  <si>
    <t>ﾚｰﾝ</t>
  </si>
  <si>
    <t>性別</t>
    <rPh sb="0" eb="2">
      <t>セイベツ</t>
    </rPh>
    <phoneticPr fontId="1"/>
  </si>
  <si>
    <t>ﾆｼｶﾞﾔ ｼﾞﾛｳ</t>
  </si>
  <si>
    <t>ｼｽﾞｵｶ ｲﾁﾛｳ</t>
  </si>
  <si>
    <t>男ﾘ人数</t>
    <rPh sb="0" eb="1">
      <t>ダン</t>
    </rPh>
    <rPh sb="2" eb="4">
      <t>ニンズウ</t>
    </rPh>
    <phoneticPr fontId="1"/>
  </si>
  <si>
    <t>個人の種目数,リレー参加数は
自動でカウントされます</t>
    <rPh sb="0" eb="2">
      <t>コジン</t>
    </rPh>
    <rPh sb="3" eb="5">
      <t>シュモク</t>
    </rPh>
    <rPh sb="5" eb="6">
      <t>スウ</t>
    </rPh>
    <rPh sb="10" eb="13">
      <t>サンカスウ</t>
    </rPh>
    <rPh sb="15" eb="17">
      <t>ジドウ</t>
    </rPh>
    <phoneticPr fontId="1"/>
  </si>
  <si>
    <t>ｺｰﾄﾞ番号を半角数字で入力</t>
    <rPh sb="4" eb="6">
      <t>バンゴウ</t>
    </rPh>
    <rPh sb="7" eb="9">
      <t>ハンカク</t>
    </rPh>
    <rPh sb="9" eb="11">
      <t>スウジ</t>
    </rPh>
    <rPh sb="12" eb="14">
      <t>ニュウリョク</t>
    </rPh>
    <phoneticPr fontId="1"/>
  </si>
  <si>
    <t>必ず入力して下さい。</t>
    <rPh sb="0" eb="1">
      <t>カナラ</t>
    </rPh>
    <rPh sb="2" eb="4">
      <t>ニュウリョク</t>
    </rPh>
    <rPh sb="6" eb="7">
      <t>クダ</t>
    </rPh>
    <phoneticPr fontId="1"/>
  </si>
  <si>
    <t>ﾅﾝﾊﾞｰ</t>
    <phoneticPr fontId="1"/>
  </si>
  <si>
    <t>200m</t>
  </si>
  <si>
    <t>400m</t>
  </si>
  <si>
    <t>走高跳</t>
    <rPh sb="0" eb="1">
      <t>ハシ</t>
    </rPh>
    <rPh sb="1" eb="3">
      <t>タカト</t>
    </rPh>
    <phoneticPr fontId="1"/>
  </si>
  <si>
    <t>走幅跳</t>
    <rPh sb="0" eb="1">
      <t>ハシ</t>
    </rPh>
    <rPh sb="1" eb="3">
      <t>ハバト</t>
    </rPh>
    <phoneticPr fontId="1"/>
  </si>
  <si>
    <t>リ</t>
    <phoneticPr fontId="1"/>
  </si>
  <si>
    <t>100m</t>
    <phoneticPr fontId="1"/>
  </si>
  <si>
    <t>200m</t>
    <phoneticPr fontId="1"/>
  </si>
  <si>
    <t>800m</t>
    <phoneticPr fontId="1"/>
  </si>
  <si>
    <t>1500m</t>
    <phoneticPr fontId="1"/>
  </si>
  <si>
    <t>静岡第一</t>
    <rPh sb="2" eb="3">
      <t>ダイ</t>
    </rPh>
    <rPh sb="3" eb="4">
      <t>イチ</t>
    </rPh>
    <phoneticPr fontId="1"/>
  </si>
  <si>
    <t>静岡第一</t>
    <rPh sb="0" eb="2">
      <t>シズオカ</t>
    </rPh>
    <rPh sb="2" eb="4">
      <t>ダイイチ</t>
    </rPh>
    <phoneticPr fontId="1"/>
  </si>
  <si>
    <t>ｼｽﾞｵｶﾀﾞｲｲﾁ</t>
    <phoneticPr fontId="1"/>
  </si>
  <si>
    <t>ｼｽﾞｵｶﾀﾞｲｲﾁ</t>
    <phoneticPr fontId="1"/>
  </si>
  <si>
    <t>400m</t>
    <phoneticPr fontId="1"/>
  </si>
  <si>
    <t>中</t>
    <rPh sb="0" eb="1">
      <t>ナカ</t>
    </rPh>
    <phoneticPr fontId="1"/>
  </si>
  <si>
    <t>4×100mR</t>
  </si>
  <si>
    <t>2.【ｺｰﾄﾞ】、【ﾅﾝﾊﾞｰ】、【氏名】、【ﾌﾘｶﾞﾅ】、【学年】、【記録】を入力してください。</t>
  </si>
  <si>
    <t>・【記録】は自己記録（未公認可）を必ず入力してください。それにより組分けします。</t>
  </si>
  <si>
    <t>3.要項の申込み方法にしたがい、『申込ファイル』を申込期日までに送付してください。</t>
  </si>
  <si>
    <t>●短距離の場合、1/100秒まで（11秒34は11.34）短距離で１分を超える場合は秒表記で入力（1分10秒は70.00）</t>
    <rPh sb="50" eb="51">
      <t>フン</t>
    </rPh>
    <rPh sb="53" eb="54">
      <t>ビョウ</t>
    </rPh>
    <phoneticPr fontId="1"/>
  </si>
  <si>
    <t>中学男子共通</t>
    <rPh sb="0" eb="2">
      <t>チュウガク</t>
    </rPh>
    <rPh sb="2" eb="4">
      <t>ダンシ</t>
    </rPh>
    <rPh sb="4" eb="6">
      <t>キョウツウ</t>
    </rPh>
    <phoneticPr fontId="1"/>
  </si>
  <si>
    <t>女ﾘ人数</t>
    <rPh sb="0" eb="1">
      <t>オンナ</t>
    </rPh>
    <rPh sb="2" eb="4">
      <t>ニンズウ</t>
    </rPh>
    <phoneticPr fontId="1"/>
  </si>
  <si>
    <t>●外字や環境依存文字は使えません。（JIS第２水準まで）</t>
    <rPh sb="21" eb="22">
      <t>ダイ</t>
    </rPh>
    <rPh sb="23" eb="25">
      <t>スイジュン</t>
    </rPh>
    <phoneticPr fontId="1"/>
  </si>
  <si>
    <t>チーム制限</t>
    <rPh sb="3" eb="5">
      <t>セイゲン</t>
    </rPh>
    <phoneticPr fontId="1"/>
  </si>
  <si>
    <t>数制限</t>
    <rPh sb="0" eb="1">
      <t>カズ</t>
    </rPh>
    <rPh sb="1" eb="3">
      <t>セイゲン</t>
    </rPh>
    <phoneticPr fontId="1"/>
  </si>
  <si>
    <t>人数error</t>
    <rPh sb="0" eb="2">
      <t>ニンズウ</t>
    </rPh>
    <phoneticPr fontId="1"/>
  </si>
  <si>
    <t>表示</t>
    <rPh sb="0" eb="2">
      <t>ヒョウジ</t>
    </rPh>
    <phoneticPr fontId="1"/>
  </si>
  <si>
    <t>800m</t>
    <phoneticPr fontId="1"/>
  </si>
  <si>
    <t>3000m</t>
    <phoneticPr fontId="1"/>
  </si>
  <si>
    <t>走幅跳</t>
    <rPh sb="0" eb="1">
      <t>ハシ</t>
    </rPh>
    <rPh sb="1" eb="2">
      <t>ハバ</t>
    </rPh>
    <rPh sb="2" eb="3">
      <t>ト</t>
    </rPh>
    <phoneticPr fontId="1"/>
  </si>
  <si>
    <t>中学男子</t>
    <rPh sb="0" eb="1">
      <t>ナカ</t>
    </rPh>
    <phoneticPr fontId="1"/>
  </si>
  <si>
    <t>中学男子</t>
    <rPh sb="0" eb="2">
      <t>チュウガク</t>
    </rPh>
    <phoneticPr fontId="1"/>
  </si>
  <si>
    <t>110mH</t>
    <phoneticPr fontId="1"/>
  </si>
  <si>
    <t>100mH</t>
    <phoneticPr fontId="1"/>
  </si>
  <si>
    <t>・件名、ファイル名は「学校名」または「チーム名（略）」で送信してください。</t>
    <phoneticPr fontId="1"/>
  </si>
  <si>
    <t>記録C</t>
    <rPh sb="0" eb="2">
      <t>キロク</t>
    </rPh>
    <phoneticPr fontId="1"/>
  </si>
  <si>
    <t>半角で</t>
    <rPh sb="0" eb="2">
      <t>ハンカク</t>
    </rPh>
    <phoneticPr fontId="1"/>
  </si>
  <si>
    <t>新学年で入力</t>
    <rPh sb="0" eb="3">
      <t>シンガクネン</t>
    </rPh>
    <rPh sb="4" eb="6">
      <t>ニュウリョク</t>
    </rPh>
    <phoneticPr fontId="1"/>
  </si>
  <si>
    <t>←審判未経験の場合は「未」希望が
←ない場合は「無」と入力すること</t>
    <rPh sb="1" eb="3">
      <t>シンパン</t>
    </rPh>
    <rPh sb="3" eb="6">
      <t>ミケイケン</t>
    </rPh>
    <rPh sb="7" eb="9">
      <t>バアイ</t>
    </rPh>
    <rPh sb="11" eb="12">
      <t>ミ</t>
    </rPh>
    <rPh sb="13" eb="15">
      <t>キボウ</t>
    </rPh>
    <rPh sb="20" eb="22">
      <t>バアイ</t>
    </rPh>
    <rPh sb="24" eb="25">
      <t>ム</t>
    </rPh>
    <rPh sb="27" eb="29">
      <t>ニュウリョク</t>
    </rPh>
    <phoneticPr fontId="1"/>
  </si>
  <si>
    <t>↓</t>
  </si>
  <si>
    <r>
      <t>「申込みシート」への入力について　</t>
    </r>
    <r>
      <rPr>
        <b/>
        <sz val="14"/>
        <color indexed="10"/>
        <rFont val="ＭＳ Ｐゴシック"/>
        <family val="3"/>
        <charset val="128"/>
      </rPr>
      <t>※必ずお読みください</t>
    </r>
    <rPh sb="18" eb="19">
      <t>カナラ</t>
    </rPh>
    <rPh sb="21" eb="22">
      <t>ヨ</t>
    </rPh>
    <phoneticPr fontId="1"/>
  </si>
  <si>
    <t>・【ｺｰﾄﾞ】は「申込みシート」右側の表を見て、部門・種目のコード番号を入力してください。</t>
    <rPh sb="9" eb="10">
      <t>モウ</t>
    </rPh>
    <rPh sb="10" eb="11">
      <t>コ</t>
    </rPh>
    <rPh sb="17" eb="18">
      <t>ガワ</t>
    </rPh>
    <phoneticPr fontId="1"/>
  </si>
  <si>
    <t>・【氏名】は全角５文字を基準として姓と名の間に全角スペース、カタカナを使用する場合は半角で、５文字以上の場合は姓と名の間を詰めて入力。</t>
    <rPh sb="64" eb="66">
      <t>ニュウリョク</t>
    </rPh>
    <phoneticPr fontId="1"/>
  </si>
  <si>
    <t>中長距離は秒まで（10分45秒は10.45）入力する。　　※　「：」や「’」、「”」などの記号は使用しないで下さい。</t>
    <rPh sb="22" eb="24">
      <t>ニュウリョク</t>
    </rPh>
    <phoneticPr fontId="1"/>
  </si>
  <si>
    <t>●フィールドはｃｍまで入力する。（6ｍ31ｃｍは6.31）</t>
    <rPh sb="11" eb="13">
      <t>ニュウリョク</t>
    </rPh>
    <phoneticPr fontId="1"/>
  </si>
  <si>
    <t>●リレーは、チームの全員を続けて入力し、チームの記録（同じ記録）を全員に入力してください。</t>
    <rPh sb="27" eb="28">
      <t>オナ</t>
    </rPh>
    <rPh sb="29" eb="31">
      <t>キロク</t>
    </rPh>
    <phoneticPr fontId="1"/>
  </si>
  <si>
    <t>近年不備があり、メールを返信しても確認しないチーム担当者が増えています。不備があったときのファイルの再提出も期日厳守です。</t>
    <rPh sb="0" eb="2">
      <t>キンネン</t>
    </rPh>
    <rPh sb="2" eb="4">
      <t>フビ</t>
    </rPh>
    <rPh sb="12" eb="14">
      <t>ヘンシン</t>
    </rPh>
    <rPh sb="17" eb="19">
      <t>カクニン</t>
    </rPh>
    <rPh sb="25" eb="28">
      <t>タントウシャ</t>
    </rPh>
    <rPh sb="29" eb="30">
      <t>フ</t>
    </rPh>
    <phoneticPr fontId="1"/>
  </si>
  <si>
    <r>
      <t>・</t>
    </r>
    <r>
      <rPr>
        <b/>
        <u/>
        <sz val="14"/>
        <rFont val="ＭＳ Ｐゴシック"/>
        <family val="3"/>
        <charset val="128"/>
      </rPr>
      <t>送信していただいたメールには数日以内に必ず返信します。送信後に必ずご確認ください。</t>
    </r>
    <rPh sb="20" eb="21">
      <t>カナラ</t>
    </rPh>
    <rPh sb="28" eb="30">
      <t>ソウシン</t>
    </rPh>
    <rPh sb="30" eb="31">
      <t>ゴ</t>
    </rPh>
    <rPh sb="32" eb="33">
      <t>カナラ</t>
    </rPh>
    <rPh sb="35" eb="37">
      <t>カクニン</t>
    </rPh>
    <phoneticPr fontId="1"/>
  </si>
  <si>
    <t>また期日に余裕をもってファイルを提出するようにお願いします。</t>
    <rPh sb="2" eb="4">
      <t>キジツ</t>
    </rPh>
    <rPh sb="5" eb="7">
      <t>ヨユウ</t>
    </rPh>
    <rPh sb="16" eb="18">
      <t>テイシュツ</t>
    </rPh>
    <rPh sb="24" eb="25">
      <t>ネガ</t>
    </rPh>
    <phoneticPr fontId="1"/>
  </si>
  <si>
    <r>
      <t>1.【申込みシート】の色つき部分に必要事項を入力して下さい。</t>
    </r>
    <r>
      <rPr>
        <b/>
        <sz val="14"/>
        <rFont val="ＭＳ Ｐゴシック"/>
        <family val="3"/>
        <charset val="128"/>
      </rPr>
      <t>帯同審判を1チーム1人以上必ず入力すること。</t>
    </r>
    <rPh sb="30" eb="32">
      <t>タイドウ</t>
    </rPh>
    <rPh sb="32" eb="34">
      <t>シンパン</t>
    </rPh>
    <rPh sb="40" eb="43">
      <t>ニンイジョウ</t>
    </rPh>
    <rPh sb="43" eb="44">
      <t>カナラ</t>
    </rPh>
    <rPh sb="45" eb="47">
      <t>ニュウリョク</t>
    </rPh>
    <phoneticPr fontId="1"/>
  </si>
  <si>
    <t>4.入力したファイルを添付し、右記e-mailアドレスまで送付してください。</t>
    <phoneticPr fontId="1"/>
  </si>
  <si>
    <t>szcity.tf@gmail.com</t>
    <phoneticPr fontId="1"/>
  </si>
  <si>
    <t>中学女子共通</t>
    <rPh sb="4" eb="6">
      <t>キョウツウ</t>
    </rPh>
    <phoneticPr fontId="1"/>
  </si>
  <si>
    <t>砲丸投</t>
    <rPh sb="0" eb="3">
      <t>ホウガンナ</t>
    </rPh>
    <phoneticPr fontId="1"/>
  </si>
  <si>
    <t>第22回 静岡市民陸上競技カーニバル申込書（中学生）</t>
    <rPh sb="0" eb="1">
      <t>ダイ</t>
    </rPh>
    <rPh sb="3" eb="4">
      <t>カイ</t>
    </rPh>
    <rPh sb="5" eb="7">
      <t>シズオカ</t>
    </rPh>
    <rPh sb="7" eb="9">
      <t>シミン</t>
    </rPh>
    <rPh sb="9" eb="11">
      <t>リクジョウ</t>
    </rPh>
    <rPh sb="11" eb="13">
      <t>キョウギ</t>
    </rPh>
    <rPh sb="18" eb="21">
      <t>モウシコミショ</t>
    </rPh>
    <rPh sb="22" eb="25">
      <t>チュウガクセイ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</si>
</sst>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_ "/>
    <numFmt numFmtId="177" formatCode="&quot;¥&quot;#,##0_);[Red]\(&quot;¥&quot;#,##0\)"/>
    <numFmt numFmtId="186" formatCode="&quot;1種目&quot;0&quot;円→&quot;"/>
    <numFmt numFmtId="187" formatCode="&quot;1チーム&quot;0&quot;円→&quot;"/>
    <numFmt numFmtId="188" formatCode="&quot;1冊&quot;0&quot;円→&quot;"/>
  </numFmts>
  <fonts count="5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HG丸ｺﾞｼｯｸM-PRO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6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6"/>
      <color indexed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u/>
      <sz val="22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0"/>
      <color theme="8"/>
      <name val="HGP教科書体"/>
      <family val="1"/>
      <charset val="128"/>
    </font>
    <font>
      <sz val="11"/>
      <color theme="0" tint="-0.24979400006103702"/>
      <name val="ＭＳ Ｐゴシック"/>
      <family val="3"/>
      <charset val="128"/>
    </font>
    <font>
      <sz val="11"/>
      <color theme="0" tint="-4.9806207464827418E-2"/>
      <name val="ＭＳ Ｐゴシック"/>
      <family val="3"/>
      <charset val="128"/>
    </font>
    <font>
      <sz val="11"/>
      <color theme="0" tint="-0.1498153630176702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9"/>
      <color theme="8" tint="-0.24979400006103702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78026673177287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29" borderId="64" applyNumberFormat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3" borderId="65" applyNumberFormat="0" applyFont="0" applyAlignment="0" applyProtection="0">
      <alignment vertical="center"/>
    </xf>
    <xf numFmtId="0" fontId="36" fillId="0" borderId="66" applyNumberFormat="0" applyFill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8" fillId="32" borderId="6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68" applyNumberFormat="0" applyFill="0" applyAlignment="0" applyProtection="0">
      <alignment vertical="center"/>
    </xf>
    <xf numFmtId="0" fontId="41" fillId="0" borderId="69" applyNumberFormat="0" applyFill="0" applyAlignment="0" applyProtection="0">
      <alignment vertical="center"/>
    </xf>
    <xf numFmtId="0" fontId="42" fillId="0" borderId="70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71" applyNumberFormat="0" applyFill="0" applyAlignment="0" applyProtection="0">
      <alignment vertical="center"/>
    </xf>
    <xf numFmtId="0" fontId="44" fillId="32" borderId="72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2" borderId="67" applyNumberFormat="0" applyAlignment="0" applyProtection="0">
      <alignment vertical="center"/>
    </xf>
    <xf numFmtId="0" fontId="7" fillId="0" borderId="0"/>
    <xf numFmtId="0" fontId="47" fillId="33" borderId="0" applyNumberFormat="0" applyBorder="0" applyAlignment="0" applyProtection="0">
      <alignment vertical="center"/>
    </xf>
  </cellStyleXfs>
  <cellXfs count="217">
    <xf numFmtId="0" fontId="0" fillId="0" borderId="0" xfId="0" applyAlignment="1">
      <alignment vertical="center"/>
    </xf>
    <xf numFmtId="0" fontId="0" fillId="0" borderId="1" xfId="0" applyFont="1" applyFill="1" applyBorder="1" applyAlignment="1" applyProtection="1">
      <alignment vertical="center" shrinkToFit="1"/>
    </xf>
    <xf numFmtId="0" fontId="2" fillId="0" borderId="2" xfId="0" applyFont="1" applyFill="1" applyBorder="1" applyAlignment="1" applyProtection="1">
      <alignment vertical="center" shrinkToFit="1"/>
    </xf>
    <xf numFmtId="0" fontId="2" fillId="0" borderId="3" xfId="0" applyFont="1" applyFill="1" applyBorder="1" applyAlignment="1" applyProtection="1">
      <alignment vertical="center" shrinkToFit="1"/>
    </xf>
    <xf numFmtId="0" fontId="2" fillId="34" borderId="4" xfId="0" applyFont="1" applyFill="1" applyBorder="1" applyAlignment="1" applyProtection="1">
      <alignment horizontal="center" vertical="center" shrinkToFit="1"/>
      <protection locked="0"/>
    </xf>
    <xf numFmtId="0" fontId="2" fillId="34" borderId="5" xfId="0" applyFont="1" applyFill="1" applyBorder="1" applyAlignment="1" applyProtection="1">
      <alignment horizontal="center" vertical="center" shrinkToFit="1"/>
      <protection locked="0"/>
    </xf>
    <xf numFmtId="0" fontId="2" fillId="34" borderId="6" xfId="0" applyFont="1" applyFill="1" applyBorder="1" applyAlignment="1" applyProtection="1">
      <alignment horizontal="center" vertical="center" shrinkToFit="1"/>
      <protection locked="0"/>
    </xf>
    <xf numFmtId="0" fontId="2" fillId="34" borderId="7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shrinkToFit="1"/>
    </xf>
    <xf numFmtId="0" fontId="17" fillId="0" borderId="0" xfId="0" applyFont="1" applyAlignment="1" applyProtection="1">
      <alignment vertical="center"/>
    </xf>
    <xf numFmtId="0" fontId="48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20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</xf>
    <xf numFmtId="0" fontId="49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 shrinkToFit="1"/>
    </xf>
    <xf numFmtId="0" fontId="3" fillId="10" borderId="7" xfId="0" applyFont="1" applyFill="1" applyBorder="1" applyAlignment="1" applyProtection="1">
      <alignment horizontal="center" vertical="center" shrinkToFit="1"/>
    </xf>
    <xf numFmtId="0" fontId="3" fillId="10" borderId="11" xfId="0" applyFont="1" applyFill="1" applyBorder="1" applyAlignment="1" applyProtection="1">
      <alignment vertical="center" shrinkToFit="1"/>
    </xf>
    <xf numFmtId="0" fontId="3" fillId="10" borderId="12" xfId="0" applyFont="1" applyFill="1" applyBorder="1" applyAlignment="1" applyProtection="1">
      <alignment vertical="center" shrinkToFit="1"/>
    </xf>
    <xf numFmtId="176" fontId="3" fillId="10" borderId="11" xfId="0" applyNumberFormat="1" applyFont="1" applyFill="1" applyBorder="1" applyAlignment="1" applyProtection="1">
      <alignment vertical="center" shrinkToFit="1"/>
    </xf>
    <xf numFmtId="0" fontId="50" fillId="0" borderId="0" xfId="0" applyFont="1" applyAlignment="1" applyProtection="1">
      <alignment vertical="center"/>
    </xf>
    <xf numFmtId="0" fontId="3" fillId="10" borderId="6" xfId="0" applyFont="1" applyFill="1" applyBorder="1" applyAlignment="1" applyProtection="1">
      <alignment horizontal="center" vertical="center" shrinkToFit="1"/>
    </xf>
    <xf numFmtId="0" fontId="3" fillId="10" borderId="13" xfId="0" applyFont="1" applyFill="1" applyBorder="1" applyAlignment="1" applyProtection="1">
      <alignment vertical="center" shrinkToFit="1"/>
    </xf>
    <xf numFmtId="0" fontId="3" fillId="10" borderId="3" xfId="0" applyFont="1" applyFill="1" applyBorder="1" applyAlignment="1" applyProtection="1">
      <alignment vertical="center" shrinkToFit="1"/>
    </xf>
    <xf numFmtId="176" fontId="3" fillId="10" borderId="13" xfId="0" applyNumberFormat="1" applyFont="1" applyFill="1" applyBorder="1" applyAlignment="1" applyProtection="1">
      <alignment vertical="center" shrinkToFit="1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vertical="center" shrinkToFit="1"/>
    </xf>
    <xf numFmtId="0" fontId="0" fillId="0" borderId="18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51" fillId="0" borderId="0" xfId="0" applyFont="1" applyAlignment="1" applyProtection="1">
      <alignment vertical="center"/>
    </xf>
    <xf numFmtId="0" fontId="2" fillId="0" borderId="21" xfId="0" applyFont="1" applyBorder="1" applyAlignment="1" applyProtection="1">
      <alignment vertical="center" shrinkToFit="1"/>
    </xf>
    <xf numFmtId="0" fontId="0" fillId="0" borderId="22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0" fillId="0" borderId="24" xfId="0" applyBorder="1" applyAlignment="1" applyProtection="1">
      <alignment vertical="center"/>
    </xf>
    <xf numFmtId="0" fontId="2" fillId="0" borderId="13" xfId="0" applyFont="1" applyBorder="1" applyAlignment="1" applyProtection="1">
      <alignment vertical="center" shrinkToFit="1"/>
    </xf>
    <xf numFmtId="0" fontId="0" fillId="0" borderId="25" xfId="0" applyBorder="1" applyAlignment="1" applyProtection="1">
      <alignment vertical="center"/>
    </xf>
    <xf numFmtId="0" fontId="0" fillId="0" borderId="26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17" fillId="0" borderId="0" xfId="0" applyFont="1" applyAlignment="1" applyProtection="1">
      <alignment vertical="center" shrinkToFit="1"/>
    </xf>
    <xf numFmtId="0" fontId="0" fillId="0" borderId="21" xfId="0" applyBorder="1" applyAlignment="1" applyProtection="1">
      <alignment vertical="center" shrinkToFit="1"/>
    </xf>
    <xf numFmtId="0" fontId="0" fillId="0" borderId="17" xfId="0" applyBorder="1" applyAlignment="1" applyProtection="1">
      <alignment vertical="center" shrinkToFit="1"/>
    </xf>
    <xf numFmtId="0" fontId="0" fillId="0" borderId="0" xfId="0" applyBorder="1" applyAlignment="1" applyProtection="1">
      <alignment vertical="center" shrinkToFit="1"/>
    </xf>
    <xf numFmtId="0" fontId="0" fillId="0" borderId="13" xfId="0" applyBorder="1" applyAlignment="1" applyProtection="1">
      <alignment vertical="center" shrinkToFit="1"/>
    </xf>
    <xf numFmtId="0" fontId="0" fillId="0" borderId="11" xfId="0" applyBorder="1" applyAlignment="1" applyProtection="1">
      <alignment vertical="center" shrinkToFit="1"/>
    </xf>
    <xf numFmtId="0" fontId="0" fillId="0" borderId="28" xfId="0" applyFont="1" applyFill="1" applyBorder="1" applyAlignment="1" applyProtection="1">
      <alignment vertical="center"/>
    </xf>
    <xf numFmtId="0" fontId="8" fillId="0" borderId="29" xfId="0" applyFont="1" applyBorder="1" applyAlignment="1" applyProtection="1">
      <alignment vertical="center"/>
    </xf>
    <xf numFmtId="0" fontId="8" fillId="0" borderId="30" xfId="0" applyFont="1" applyBorder="1" applyAlignment="1" applyProtection="1">
      <alignment vertical="center"/>
    </xf>
    <xf numFmtId="0" fontId="0" fillId="34" borderId="3" xfId="0" applyFont="1" applyFill="1" applyBorder="1" applyAlignment="1" applyProtection="1">
      <alignment vertical="center"/>
      <protection locked="0"/>
    </xf>
    <xf numFmtId="0" fontId="3" fillId="10" borderId="11" xfId="0" applyFont="1" applyFill="1" applyBorder="1" applyAlignment="1" applyProtection="1">
      <alignment horizontal="left" vertical="center" shrinkToFit="1"/>
    </xf>
    <xf numFmtId="0" fontId="3" fillId="10" borderId="13" xfId="0" applyFont="1" applyFill="1" applyBorder="1" applyAlignment="1" applyProtection="1">
      <alignment horizontal="left" vertical="center" shrinkToFit="1"/>
    </xf>
    <xf numFmtId="0" fontId="3" fillId="10" borderId="11" xfId="0" applyFont="1" applyFill="1" applyBorder="1" applyAlignment="1" applyProtection="1">
      <alignment horizontal="center" vertical="center" shrinkToFit="1"/>
    </xf>
    <xf numFmtId="0" fontId="3" fillId="10" borderId="13" xfId="0" applyFont="1" applyFill="1" applyBorder="1" applyAlignment="1" applyProtection="1">
      <alignment horizontal="center" vertical="center" shrinkToFit="1"/>
    </xf>
    <xf numFmtId="0" fontId="2" fillId="0" borderId="17" xfId="0" applyFont="1" applyFill="1" applyBorder="1" applyAlignment="1" applyProtection="1">
      <alignment horizontal="center" vertical="center" shrinkToFit="1"/>
    </xf>
    <xf numFmtId="0" fontId="2" fillId="0" borderId="31" xfId="0" applyFont="1" applyFill="1" applyBorder="1" applyAlignment="1" applyProtection="1">
      <alignment horizontal="center" vertical="center" shrinkToFit="1"/>
    </xf>
    <xf numFmtId="0" fontId="17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right" vertical="center"/>
    </xf>
    <xf numFmtId="0" fontId="3" fillId="10" borderId="32" xfId="0" applyFont="1" applyFill="1" applyBorder="1" applyAlignment="1" applyProtection="1">
      <alignment horizontal="center" vertical="center" shrinkToFit="1"/>
    </xf>
    <xf numFmtId="0" fontId="3" fillId="10" borderId="33" xfId="0" applyFont="1" applyFill="1" applyBorder="1" applyAlignment="1" applyProtection="1">
      <alignment horizontal="center" vertical="center" shrinkToFit="1"/>
    </xf>
    <xf numFmtId="176" fontId="3" fillId="10" borderId="34" xfId="0" applyNumberFormat="1" applyFont="1" applyFill="1" applyBorder="1" applyAlignment="1" applyProtection="1">
      <alignment vertical="center" shrinkToFit="1"/>
    </xf>
    <xf numFmtId="176" fontId="3" fillId="10" borderId="35" xfId="0" applyNumberFormat="1" applyFont="1" applyFill="1" applyBorder="1" applyAlignment="1" applyProtection="1">
      <alignment vertical="center" shrinkToFit="1"/>
    </xf>
    <xf numFmtId="0" fontId="2" fillId="15" borderId="34" xfId="0" applyFont="1" applyFill="1" applyBorder="1" applyAlignment="1" applyProtection="1">
      <alignment vertical="center" shrinkToFit="1"/>
      <protection locked="0"/>
    </xf>
    <xf numFmtId="0" fontId="2" fillId="15" borderId="36" xfId="0" applyFont="1" applyFill="1" applyBorder="1" applyAlignment="1" applyProtection="1">
      <alignment vertical="center" shrinkToFit="1"/>
      <protection locked="0"/>
    </xf>
    <xf numFmtId="0" fontId="2" fillId="15" borderId="37" xfId="0" applyFont="1" applyFill="1" applyBorder="1" applyAlignment="1" applyProtection="1">
      <alignment vertical="center" shrinkToFit="1"/>
      <protection locked="0"/>
    </xf>
    <xf numFmtId="0" fontId="15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right" vertical="center"/>
    </xf>
    <xf numFmtId="0" fontId="22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right"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26" fillId="0" borderId="14" xfId="0" applyFont="1" applyBorder="1" applyAlignment="1" applyProtection="1">
      <alignment horizontal="center" vertical="center"/>
    </xf>
    <xf numFmtId="0" fontId="26" fillId="0" borderId="15" xfId="0" applyFont="1" applyBorder="1" applyAlignment="1" applyProtection="1">
      <alignment horizontal="center" vertical="center"/>
    </xf>
    <xf numFmtId="0" fontId="26" fillId="0" borderId="16" xfId="0" applyFont="1" applyBorder="1" applyAlignment="1" applyProtection="1">
      <alignment horizontal="center" vertical="center"/>
    </xf>
    <xf numFmtId="0" fontId="17" fillId="0" borderId="18" xfId="0" applyFont="1" applyBorder="1" applyAlignment="1" applyProtection="1">
      <alignment vertical="center"/>
    </xf>
    <xf numFmtId="0" fontId="17" fillId="0" borderId="19" xfId="0" applyFont="1" applyBorder="1" applyAlignment="1" applyProtection="1">
      <alignment vertical="center"/>
    </xf>
    <xf numFmtId="0" fontId="17" fillId="0" borderId="20" xfId="0" applyFont="1" applyBorder="1" applyAlignment="1" applyProtection="1">
      <alignment vertical="center"/>
    </xf>
    <xf numFmtId="0" fontId="17" fillId="0" borderId="22" xfId="0" applyFont="1" applyBorder="1" applyAlignment="1" applyProtection="1">
      <alignment vertical="center"/>
    </xf>
    <xf numFmtId="0" fontId="17" fillId="0" borderId="23" xfId="0" applyFont="1" applyBorder="1" applyAlignment="1" applyProtection="1">
      <alignment vertical="center"/>
    </xf>
    <xf numFmtId="0" fontId="17" fillId="0" borderId="24" xfId="0" applyFont="1" applyBorder="1" applyAlignment="1" applyProtection="1">
      <alignment vertical="center"/>
    </xf>
    <xf numFmtId="0" fontId="17" fillId="0" borderId="25" xfId="0" applyFont="1" applyBorder="1" applyAlignment="1" applyProtection="1">
      <alignment vertical="center"/>
    </xf>
    <xf numFmtId="0" fontId="17" fillId="0" borderId="26" xfId="0" applyFont="1" applyBorder="1" applyAlignment="1" applyProtection="1">
      <alignment vertical="center"/>
    </xf>
    <xf numFmtId="0" fontId="17" fillId="0" borderId="27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2" fillId="15" borderId="11" xfId="0" applyFont="1" applyFill="1" applyBorder="1" applyAlignment="1" applyProtection="1">
      <alignment horizontal="center" vertical="center" shrinkToFit="1"/>
      <protection locked="0"/>
    </xf>
    <xf numFmtId="0" fontId="2" fillId="15" borderId="11" xfId="0" applyFont="1" applyFill="1" applyBorder="1" applyAlignment="1" applyProtection="1">
      <alignment horizontal="left" vertical="center" shrinkToFit="1"/>
      <protection locked="0"/>
    </xf>
    <xf numFmtId="0" fontId="2" fillId="15" borderId="17" xfId="0" applyFont="1" applyFill="1" applyBorder="1" applyAlignment="1" applyProtection="1">
      <alignment horizontal="center" vertical="center" shrinkToFit="1"/>
      <protection locked="0"/>
    </xf>
    <xf numFmtId="0" fontId="2" fillId="15" borderId="17" xfId="0" applyFont="1" applyFill="1" applyBorder="1" applyAlignment="1" applyProtection="1">
      <alignment horizontal="left" vertical="center" shrinkToFit="1"/>
      <protection locked="0"/>
    </xf>
    <xf numFmtId="0" fontId="2" fillId="15" borderId="31" xfId="0" applyFont="1" applyFill="1" applyBorder="1" applyAlignment="1" applyProtection="1">
      <alignment horizontal="center" vertical="center" shrinkToFit="1"/>
      <protection locked="0"/>
    </xf>
    <xf numFmtId="0" fontId="2" fillId="15" borderId="31" xfId="0" applyFont="1" applyFill="1" applyBorder="1" applyAlignment="1" applyProtection="1">
      <alignment horizontal="left" vertical="center" shrinkToFit="1"/>
      <protection locked="0"/>
    </xf>
    <xf numFmtId="0" fontId="2" fillId="15" borderId="38" xfId="0" applyFont="1" applyFill="1" applyBorder="1" applyAlignment="1" applyProtection="1">
      <alignment horizontal="left" vertical="center" shrinkToFit="1"/>
      <protection locked="0"/>
    </xf>
    <xf numFmtId="0" fontId="2" fillId="15" borderId="38" xfId="0" applyFont="1" applyFill="1" applyBorder="1" applyAlignment="1" applyProtection="1">
      <alignment horizontal="center" vertical="center" shrinkToFit="1"/>
      <protection locked="0"/>
    </xf>
    <xf numFmtId="0" fontId="2" fillId="15" borderId="21" xfId="0" applyFont="1" applyFill="1" applyBorder="1" applyAlignment="1" applyProtection="1">
      <alignment horizontal="left" vertical="center" shrinkToFit="1"/>
      <protection locked="0"/>
    </xf>
    <xf numFmtId="0" fontId="2" fillId="15" borderId="21" xfId="0" applyFont="1" applyFill="1" applyBorder="1" applyAlignment="1" applyProtection="1">
      <alignment horizontal="center" vertical="center" shrinkToFit="1"/>
      <protection locked="0"/>
    </xf>
    <xf numFmtId="0" fontId="2" fillId="15" borderId="13" xfId="0" applyFont="1" applyFill="1" applyBorder="1" applyAlignment="1" applyProtection="1">
      <alignment horizontal="left" vertical="center" shrinkToFit="1"/>
      <protection locked="0"/>
    </xf>
    <xf numFmtId="0" fontId="2" fillId="15" borderId="13" xfId="0" applyFont="1" applyFill="1" applyBorder="1" applyAlignment="1" applyProtection="1">
      <alignment horizontal="center" vertical="center" shrinkToFit="1"/>
      <protection locked="0"/>
    </xf>
    <xf numFmtId="0" fontId="2" fillId="4" borderId="11" xfId="0" applyFont="1" applyFill="1" applyBorder="1" applyAlignment="1" applyProtection="1">
      <alignment vertical="center" shrinkToFit="1"/>
    </xf>
    <xf numFmtId="0" fontId="2" fillId="4" borderId="17" xfId="0" applyFont="1" applyFill="1" applyBorder="1" applyAlignment="1" applyProtection="1">
      <alignment vertical="center" shrinkToFit="1"/>
    </xf>
    <xf numFmtId="0" fontId="2" fillId="4" borderId="31" xfId="0" applyFont="1" applyFill="1" applyBorder="1" applyAlignment="1" applyProtection="1">
      <alignment vertical="center" shrinkToFit="1"/>
    </xf>
    <xf numFmtId="0" fontId="2" fillId="4" borderId="38" xfId="0" applyFont="1" applyFill="1" applyBorder="1" applyAlignment="1" applyProtection="1">
      <alignment vertical="center" shrinkToFit="1"/>
    </xf>
    <xf numFmtId="0" fontId="2" fillId="4" borderId="21" xfId="0" applyFont="1" applyFill="1" applyBorder="1" applyAlignment="1" applyProtection="1">
      <alignment vertical="center" shrinkToFit="1"/>
    </xf>
    <xf numFmtId="0" fontId="2" fillId="4" borderId="13" xfId="0" applyFont="1" applyFill="1" applyBorder="1" applyAlignment="1" applyProtection="1">
      <alignment vertical="center" shrinkToFit="1"/>
    </xf>
    <xf numFmtId="0" fontId="11" fillId="12" borderId="0" xfId="0" applyFont="1" applyFill="1" applyAlignment="1" applyProtection="1">
      <alignment vertical="center"/>
    </xf>
    <xf numFmtId="0" fontId="0" fillId="12" borderId="0" xfId="0" applyFill="1" applyAlignment="1" applyProtection="1">
      <alignment vertical="center"/>
    </xf>
    <xf numFmtId="0" fontId="14" fillId="12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vertical="center"/>
    </xf>
    <xf numFmtId="0" fontId="2" fillId="0" borderId="39" xfId="0" applyFont="1" applyFill="1" applyBorder="1" applyAlignment="1" applyProtection="1">
      <alignment horizontal="center" vertical="center" shrinkToFit="1"/>
    </xf>
    <xf numFmtId="176" fontId="3" fillId="0" borderId="39" xfId="0" applyNumberFormat="1" applyFont="1" applyFill="1" applyBorder="1" applyAlignment="1" applyProtection="1">
      <alignment horizontal="center" vertical="center" shrinkToFit="1"/>
    </xf>
    <xf numFmtId="0" fontId="2" fillId="34" borderId="4" xfId="0" applyFont="1" applyFill="1" applyBorder="1" applyAlignment="1" applyProtection="1">
      <alignment horizontal="center" vertical="center" shrinkToFit="1"/>
    </xf>
    <xf numFmtId="0" fontId="2" fillId="34" borderId="7" xfId="0" applyFont="1" applyFill="1" applyBorder="1" applyAlignment="1" applyProtection="1">
      <alignment horizontal="center" vertical="center" shrinkToFit="1"/>
    </xf>
    <xf numFmtId="176" fontId="2" fillId="0" borderId="39" xfId="0" applyNumberFormat="1" applyFont="1" applyFill="1" applyBorder="1" applyAlignment="1" applyProtection="1">
      <alignment horizontal="center" vertical="center" shrinkToFit="1"/>
    </xf>
    <xf numFmtId="0" fontId="2" fillId="34" borderId="5" xfId="0" applyFont="1" applyFill="1" applyBorder="1" applyAlignment="1" applyProtection="1">
      <alignment horizontal="center" vertical="center" shrinkToFit="1"/>
    </xf>
    <xf numFmtId="0" fontId="2" fillId="34" borderId="6" xfId="0" applyFont="1" applyFill="1" applyBorder="1" applyAlignment="1" applyProtection="1">
      <alignment horizontal="center" vertical="center" shrinkToFit="1"/>
    </xf>
    <xf numFmtId="0" fontId="52" fillId="0" borderId="0" xfId="0" applyFont="1" applyAlignment="1" applyProtection="1">
      <alignment horizontal="center" vertical="center"/>
    </xf>
    <xf numFmtId="0" fontId="53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54" fillId="0" borderId="0" xfId="0" applyFont="1" applyAlignment="1" applyProtection="1">
      <alignment vertical="center"/>
    </xf>
    <xf numFmtId="0" fontId="30" fillId="12" borderId="0" xfId="28" applyFont="1" applyFill="1" applyAlignment="1" applyProtection="1">
      <alignment vertical="center"/>
    </xf>
    <xf numFmtId="0" fontId="0" fillId="12" borderId="0" xfId="0" applyFill="1" applyAlignment="1" applyProtection="1">
      <alignment horizontal="left" vertical="center" wrapText="1"/>
    </xf>
    <xf numFmtId="177" fontId="0" fillId="0" borderId="62" xfId="0" applyNumberFormat="1" applyFont="1" applyBorder="1" applyAlignment="1" applyProtection="1">
      <alignment horizontal="center" vertical="center" shrinkToFit="1"/>
    </xf>
    <xf numFmtId="177" fontId="0" fillId="0" borderId="37" xfId="0" applyNumberFormat="1" applyFont="1" applyBorder="1" applyAlignment="1" applyProtection="1">
      <alignment horizontal="center" vertical="center" shrinkToFit="1"/>
    </xf>
    <xf numFmtId="177" fontId="0" fillId="0" borderId="47" xfId="0" applyNumberFormat="1" applyFont="1" applyBorder="1" applyAlignment="1" applyProtection="1">
      <alignment horizontal="center" vertical="center" shrinkToFit="1"/>
    </xf>
    <xf numFmtId="177" fontId="0" fillId="0" borderId="49" xfId="0" applyNumberFormat="1" applyFont="1" applyBorder="1" applyAlignment="1" applyProtection="1">
      <alignment horizontal="center" vertical="center" shrinkToFit="1"/>
    </xf>
    <xf numFmtId="177" fontId="0" fillId="0" borderId="53" xfId="0" applyNumberFormat="1" applyFont="1" applyBorder="1" applyAlignment="1" applyProtection="1">
      <alignment horizontal="center" vertical="center" shrinkToFit="1"/>
    </xf>
    <xf numFmtId="177" fontId="0" fillId="0" borderId="46" xfId="0" applyNumberFormat="1" applyFont="1" applyBorder="1" applyAlignment="1" applyProtection="1">
      <alignment horizontal="center" vertical="center" shrinkToFit="1"/>
    </xf>
    <xf numFmtId="177" fontId="0" fillId="0" borderId="7" xfId="0" applyNumberFormat="1" applyFont="1" applyBorder="1" applyAlignment="1" applyProtection="1">
      <alignment horizontal="center" vertical="center" shrinkToFit="1"/>
    </xf>
    <xf numFmtId="177" fontId="0" fillId="0" borderId="34" xfId="0" applyNumberFormat="1" applyFont="1" applyBorder="1" applyAlignment="1" applyProtection="1">
      <alignment horizontal="center" vertical="center" shrinkToFit="1"/>
    </xf>
    <xf numFmtId="0" fontId="8" fillId="0" borderId="6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35" xfId="0" applyFont="1" applyBorder="1" applyAlignment="1" applyProtection="1">
      <alignment horizontal="center" vertical="center"/>
    </xf>
    <xf numFmtId="0" fontId="7" fillId="15" borderId="33" xfId="0" applyFont="1" applyFill="1" applyBorder="1" applyAlignment="1" applyProtection="1">
      <alignment vertical="center"/>
      <protection locked="0"/>
    </xf>
    <xf numFmtId="0" fontId="7" fillId="15" borderId="35" xfId="0" applyFont="1" applyFill="1" applyBorder="1" applyAlignment="1" applyProtection="1">
      <alignment vertical="center"/>
      <protection locked="0"/>
    </xf>
    <xf numFmtId="186" fontId="2" fillId="0" borderId="0" xfId="0" applyNumberFormat="1" applyFont="1" applyAlignment="1" applyProtection="1">
      <alignment horizontal="right" vertical="center"/>
    </xf>
    <xf numFmtId="186" fontId="2" fillId="0" borderId="63" xfId="0" applyNumberFormat="1" applyFont="1" applyBorder="1" applyAlignment="1" applyProtection="1">
      <alignment horizontal="right" vertical="center"/>
    </xf>
    <xf numFmtId="187" fontId="2" fillId="0" borderId="0" xfId="0" applyNumberFormat="1" applyFont="1" applyAlignment="1" applyProtection="1">
      <alignment horizontal="right" vertical="center"/>
    </xf>
    <xf numFmtId="187" fontId="2" fillId="0" borderId="63" xfId="0" applyNumberFormat="1" applyFont="1" applyBorder="1" applyAlignment="1" applyProtection="1">
      <alignment horizontal="right" vertical="center"/>
    </xf>
    <xf numFmtId="188" fontId="2" fillId="0" borderId="0" xfId="0" applyNumberFormat="1" applyFont="1" applyAlignment="1" applyProtection="1">
      <alignment horizontal="right" vertical="center"/>
    </xf>
    <xf numFmtId="188" fontId="2" fillId="0" borderId="63" xfId="0" applyNumberFormat="1" applyFont="1" applyBorder="1" applyAlignment="1" applyProtection="1">
      <alignment horizontal="right" vertical="center"/>
    </xf>
    <xf numFmtId="0" fontId="0" fillId="0" borderId="39" xfId="0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/>
    </xf>
    <xf numFmtId="0" fontId="7" fillId="15" borderId="32" xfId="0" applyFont="1" applyFill="1" applyBorder="1" applyAlignment="1" applyProtection="1">
      <alignment vertical="center"/>
      <protection locked="0"/>
    </xf>
    <xf numFmtId="0" fontId="7" fillId="15" borderId="34" xfId="0" applyFont="1" applyFill="1" applyBorder="1" applyAlignment="1" applyProtection="1">
      <alignment vertical="center"/>
      <protection locked="0"/>
    </xf>
    <xf numFmtId="0" fontId="8" fillId="0" borderId="57" xfId="0" applyFont="1" applyBorder="1" applyAlignment="1" applyProtection="1">
      <alignment vertical="center"/>
    </xf>
    <xf numFmtId="0" fontId="8" fillId="0" borderId="58" xfId="0" applyFont="1" applyBorder="1" applyAlignment="1" applyProtection="1">
      <alignment vertical="center"/>
    </xf>
    <xf numFmtId="0" fontId="8" fillId="0" borderId="53" xfId="0" applyFont="1" applyBorder="1" applyAlignment="1" applyProtection="1">
      <alignment vertical="center"/>
    </xf>
    <xf numFmtId="0" fontId="0" fillId="0" borderId="56" xfId="0" applyBorder="1" applyAlignment="1" applyProtection="1">
      <alignment vertical="center"/>
    </xf>
    <xf numFmtId="0" fontId="5" fillId="0" borderId="59" xfId="0" applyFont="1" applyBorder="1" applyAlignment="1" applyProtection="1">
      <alignment horizontal="center" vertical="center"/>
    </xf>
    <xf numFmtId="0" fontId="5" fillId="0" borderId="60" xfId="0" applyFont="1" applyBorder="1" applyAlignment="1" applyProtection="1">
      <alignment horizontal="center" vertical="center"/>
    </xf>
    <xf numFmtId="0" fontId="55" fillId="0" borderId="0" xfId="0" applyFont="1" applyAlignment="1" applyProtection="1">
      <alignment horizontal="right" vertical="center" wrapText="1"/>
    </xf>
    <xf numFmtId="0" fontId="7" fillId="15" borderId="61" xfId="0" applyFont="1" applyFill="1" applyBorder="1" applyAlignment="1" applyProtection="1">
      <alignment horizontal="center" vertical="center"/>
      <protection locked="0"/>
    </xf>
    <xf numFmtId="0" fontId="7" fillId="15" borderId="54" xfId="0" applyFont="1" applyFill="1" applyBorder="1" applyAlignment="1" applyProtection="1">
      <alignment horizontal="center" vertical="center"/>
      <protection locked="0"/>
    </xf>
    <xf numFmtId="0" fontId="7" fillId="15" borderId="55" xfId="0" applyFont="1" applyFill="1" applyBorder="1" applyAlignment="1" applyProtection="1">
      <alignment horizontal="center" vertical="center"/>
      <protection locked="0"/>
    </xf>
    <xf numFmtId="0" fontId="7" fillId="15" borderId="47" xfId="0" applyFont="1" applyFill="1" applyBorder="1" applyAlignment="1" applyProtection="1">
      <alignment horizontal="center" vertical="center"/>
      <protection locked="0"/>
    </xf>
    <xf numFmtId="0" fontId="7" fillId="15" borderId="48" xfId="0" applyFont="1" applyFill="1" applyBorder="1" applyAlignment="1" applyProtection="1">
      <alignment horizontal="center" vertical="center"/>
      <protection locked="0"/>
    </xf>
    <xf numFmtId="0" fontId="7" fillId="15" borderId="49" xfId="0" applyFont="1" applyFill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</xf>
    <xf numFmtId="0" fontId="7" fillId="0" borderId="38" xfId="0" applyFont="1" applyBorder="1" applyAlignment="1" applyProtection="1">
      <alignment horizontal="center" vertical="center"/>
    </xf>
    <xf numFmtId="0" fontId="7" fillId="0" borderId="44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/>
    </xf>
    <xf numFmtId="0" fontId="10" fillId="0" borderId="52" xfId="0" applyFont="1" applyBorder="1" applyAlignment="1" applyProtection="1">
      <alignment horizontal="center" vertical="center"/>
    </xf>
    <xf numFmtId="0" fontId="2" fillId="0" borderId="53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0" fontId="6" fillId="15" borderId="54" xfId="0" applyFont="1" applyFill="1" applyBorder="1" applyAlignment="1" applyProtection="1">
      <alignment horizontal="center" vertical="center"/>
      <protection locked="0"/>
    </xf>
    <xf numFmtId="0" fontId="6" fillId="15" borderId="55" xfId="0" applyFont="1" applyFill="1" applyBorder="1" applyAlignment="1" applyProtection="1">
      <alignment horizontal="center" vertical="center"/>
      <protection locked="0"/>
    </xf>
    <xf numFmtId="0" fontId="10" fillId="15" borderId="56" xfId="0" applyFont="1" applyFill="1" applyBorder="1" applyAlignment="1" applyProtection="1">
      <alignment horizontal="center" vertical="center"/>
      <protection locked="0"/>
    </xf>
    <xf numFmtId="0" fontId="10" fillId="15" borderId="21" xfId="0" applyFont="1" applyFill="1" applyBorder="1" applyAlignment="1" applyProtection="1">
      <alignment horizontal="center" vertical="center"/>
      <protection locked="0"/>
    </xf>
    <xf numFmtId="0" fontId="10" fillId="15" borderId="52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shrinkToFit="1"/>
    </xf>
    <xf numFmtId="0" fontId="20" fillId="0" borderId="0" xfId="0" applyFont="1" applyAlignment="1" applyProtection="1">
      <alignment horizontal="center" vertical="center" shrinkToFit="1"/>
    </xf>
    <xf numFmtId="0" fontId="55" fillId="0" borderId="0" xfId="0" applyFont="1" applyAlignment="1" applyProtection="1">
      <alignment horizontal="right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34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35" xfId="0" applyFont="1" applyFill="1" applyBorder="1" applyAlignment="1" applyProtection="1">
      <alignment horizontal="center" vertical="center"/>
    </xf>
    <xf numFmtId="0" fontId="7" fillId="15" borderId="40" xfId="0" applyFont="1" applyFill="1" applyBorder="1" applyAlignment="1" applyProtection="1">
      <alignment horizontal="center" vertical="center"/>
      <protection locked="0"/>
    </xf>
    <xf numFmtId="0" fontId="7" fillId="15" borderId="41" xfId="0" applyFont="1" applyFill="1" applyBorder="1" applyAlignment="1" applyProtection="1">
      <alignment horizontal="center" vertical="center"/>
      <protection locked="0"/>
    </xf>
    <xf numFmtId="0" fontId="7" fillId="15" borderId="42" xfId="0" applyFont="1" applyFill="1" applyBorder="1" applyAlignment="1" applyProtection="1">
      <alignment horizontal="center" vertical="center"/>
      <protection locked="0"/>
    </xf>
    <xf numFmtId="0" fontId="6" fillId="15" borderId="43" xfId="0" applyFont="1" applyFill="1" applyBorder="1" applyAlignment="1" applyProtection="1">
      <alignment horizontal="center" vertical="center"/>
      <protection locked="0"/>
    </xf>
    <xf numFmtId="0" fontId="6" fillId="15" borderId="38" xfId="0" applyFont="1" applyFill="1" applyBorder="1" applyAlignment="1" applyProtection="1">
      <alignment horizontal="center" vertical="center"/>
      <protection locked="0"/>
    </xf>
    <xf numFmtId="0" fontId="6" fillId="15" borderId="44" xfId="0" applyFont="1" applyFill="1" applyBorder="1" applyAlignment="1" applyProtection="1">
      <alignment horizontal="center" vertical="center"/>
      <protection locked="0"/>
    </xf>
    <xf numFmtId="0" fontId="11" fillId="15" borderId="45" xfId="0" applyFont="1" applyFill="1" applyBorder="1" applyAlignment="1" applyProtection="1">
      <alignment horizontal="center" vertical="center"/>
      <protection locked="0"/>
    </xf>
    <xf numFmtId="0" fontId="11" fillId="15" borderId="46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center" vertical="center"/>
    </xf>
    <xf numFmtId="0" fontId="7" fillId="0" borderId="50" xfId="0" applyFont="1" applyBorder="1" applyAlignment="1" applyProtection="1">
      <alignment horizontal="center" vertical="center"/>
    </xf>
    <xf numFmtId="0" fontId="7" fillId="0" borderId="41" xfId="0" applyFont="1" applyBorder="1" applyAlignment="1" applyProtection="1">
      <alignment horizontal="center" vertical="center"/>
    </xf>
    <xf numFmtId="0" fontId="7" fillId="0" borderId="42" xfId="0" applyFont="1" applyBorder="1" applyAlignment="1" applyProtection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未定義" xfId="42"/>
    <cellStyle name="良い" xfId="43" builtinId="26" customBuiltin="1"/>
  </cellStyles>
  <dxfs count="2">
    <dxf>
      <font>
        <condense val="0"/>
        <extend val="0"/>
        <color theme="0"/>
      </font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243840</xdr:colOff>
      <xdr:row>0</xdr:row>
      <xdr:rowOff>38100</xdr:rowOff>
    </xdr:from>
    <xdr:ext cx="6499038" cy="37433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17FD726-7B5E-4594-BA48-E199BB7F39EA}"/>
            </a:ext>
          </a:extLst>
        </xdr:cNvPr>
        <xdr:cNvSpPr txBox="1"/>
      </xdr:nvSpPr>
      <xdr:spPr>
        <a:xfrm>
          <a:off x="9172575" y="38100"/>
          <a:ext cx="6524625" cy="37433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rgbClr val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0" tIns="45720" rIns="91440" bIns="45720" anchor="t">
          <a:noAutofit/>
        </a:bodyPr>
        <a:lstStyle/>
        <a:p>
          <a:r>
            <a:rPr lang="ja-JP" altLang="en-US" sz="1100"/>
            <a:t>○「申込みシート」への入力		</a:t>
          </a:r>
        </a:p>
        <a:p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1.【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申込みシート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の色つき部分に必要事項を入力して下さい。帯同審判を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チーム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人以上必ず入力すること。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2.【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ｺｰﾄﾞ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ﾅﾝﾊﾞｰ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氏名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ﾌﾘｶﾞﾅ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学年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記録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を入力してください。</a:t>
          </a:r>
          <a:r>
            <a:rPr lang="ja-JP" altLang="en-US"/>
            <a:t> </a:t>
          </a:r>
          <a:endParaRPr lang="en-US" altLang="ja-JP"/>
        </a:p>
        <a:p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ｺｰﾄﾞ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は「申込みシート」右側の表を見て、部門・種目のコード番号を入力してください。</a:t>
          </a:r>
          <a:endParaRPr lang="en-US" altLang="ja-JP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氏名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は全角５文字を基準として姓と名の間に全角スペース、カタカナを使用する場合は半角で、５文字以上の場合は姓と名の間を詰めて入力。</a:t>
          </a:r>
          <a:r>
            <a:rPr lang="ja-JP" altLang="en-US"/>
            <a:t> </a:t>
          </a:r>
          <a:endParaRPr lang="en-US" altLang="ja-JP"/>
        </a:p>
        <a:p>
          <a:r>
            <a:rPr lang="ja-JP" alt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●外字や環境依存文字は使えません。（</a:t>
          </a:r>
          <a:r>
            <a:rPr lang="en-US" altLang="ja-JP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JIS</a:t>
          </a:r>
          <a:r>
            <a:rPr lang="ja-JP" alt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第２水準まで）</a:t>
          </a:r>
          <a:r>
            <a:rPr lang="ja-JP" altLang="en-US"/>
            <a:t> </a:t>
          </a:r>
          <a:endParaRPr lang="en-US" altLang="ja-JP"/>
        </a:p>
        <a:p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記録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は自己記録（未公認可）を必ず入力してください。それにより組分けします。</a:t>
          </a:r>
          <a:r>
            <a:rPr lang="ja-JP" altLang="en-US"/>
            <a:t> </a:t>
          </a:r>
          <a:endParaRPr lang="en-US" altLang="ja-JP"/>
        </a:p>
        <a:p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●短距離の場合、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1/100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秒まで（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11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秒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34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は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11.34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）短距離で１分を超える場合は秒表記で入力（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分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秒は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70.00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中長距離は秒まで（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分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45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秒は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10.45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）入力する。　　</a:t>
          </a:r>
          <a:endParaRPr lang="en-US" altLang="ja-JP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「：」や「’」、「”」などの記号は使用しないで下さい。</a:t>
          </a:r>
          <a:r>
            <a:rPr lang="ja-JP" altLang="en-US"/>
            <a:t> </a:t>
          </a:r>
          <a:endParaRPr lang="en-US" altLang="ja-JP"/>
        </a:p>
        <a:p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●フィールドはｃｍまで入力する。（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ｍ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31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ｃｍは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6.31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lang="ja-JP" altLang="en-US"/>
            <a:t> </a:t>
          </a:r>
          <a:endParaRPr lang="en-US" altLang="ja-JP"/>
        </a:p>
        <a:p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●リレーは、チームの全員を続けて入力し、チームの記録（同じ記録）を全員に入力してください。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3.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要項の申込み方法にしたがい、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申込ファイル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を申込期日までに送付してください。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800"/>
            </a:lnSpc>
          </a:pP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4.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入力したファイルを添付し、右記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e-mail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アドレスまで送付してください。          </a:t>
          </a:r>
          <a:r>
            <a:rPr lang="en-US" altLang="ja-JP" sz="16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szcity.tf@gmail.com</a:t>
          </a:r>
          <a:r>
            <a:rPr lang="en-US" altLang="ja-JP" sz="1600" b="1"/>
            <a:t> </a:t>
          </a:r>
          <a:endParaRPr lang="en-US" altLang="ja-JP" b="1"/>
        </a:p>
        <a:p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・件名、ファイル名は「学校名」または「チーム名（略）」で送信してください。</a:t>
          </a:r>
          <a:endParaRPr lang="en-US" altLang="ja-JP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300"/>
            </a:lnSpc>
          </a:pP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ja-JP" alt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送信していただいたメールには数日以内に必ず返信します。送信後に必ずご確認ください。</a:t>
          </a:r>
          <a:r>
            <a:rPr lang="ja-JP" altLang="en-US" b="1"/>
            <a:t> </a:t>
          </a:r>
          <a:endParaRPr lang="en-US" altLang="ja-JP" b="1"/>
        </a:p>
        <a:p>
          <a:pPr>
            <a:lnSpc>
              <a:spcPts val="1300"/>
            </a:lnSpc>
          </a:pP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近年不備があり、メールを返信しても確認しないチーム担当者が増えています。不備があったときのファイルの再提出も期日厳守です。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また期日に余裕をもってファイルを提出するようにお願いします。</a:t>
          </a:r>
          <a:r>
            <a:rPr lang="ja-JP" altLang="en-US"/>
            <a:t> </a:t>
          </a:r>
          <a:endParaRPr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zcity.tf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0"/>
  </sheetPr>
  <dimension ref="A1:P18"/>
  <sheetViews>
    <sheetView tabSelected="1" zoomScale="70" zoomScaleNormal="70" zoomScaleSheetLayoutView="85" workbookViewId="0">
      <selection activeCell="M13" sqref="M13:P13"/>
    </sheetView>
  </sheetViews>
  <sheetFormatPr defaultColWidth="0" defaultRowHeight="13.5" zeroHeight="1" x14ac:dyDescent="0.15"/>
  <cols>
    <col min="1" max="16" width="9" style="9" customWidth="1"/>
    <col min="17" max="16384" width="0" style="9" hidden="1"/>
  </cols>
  <sheetData>
    <row r="1" spans="1:16" ht="26.25" customHeight="1" x14ac:dyDescent="0.15">
      <c r="A1" s="123" t="s">
        <v>92</v>
      </c>
      <c r="B1" s="121"/>
      <c r="C1" s="121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6" ht="26.25" customHeight="1" x14ac:dyDescent="0.15">
      <c r="A2" s="121" t="s">
        <v>101</v>
      </c>
      <c r="B2" s="121"/>
      <c r="C2" s="121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ht="26.25" customHeight="1" x14ac:dyDescent="0.15">
      <c r="A3" s="121" t="s">
        <v>68</v>
      </c>
      <c r="B3" s="121"/>
      <c r="C3" s="121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</row>
    <row r="4" spans="1:16" ht="26.25" customHeight="1" x14ac:dyDescent="0.15">
      <c r="A4" s="121" t="s">
        <v>93</v>
      </c>
      <c r="B4" s="121"/>
      <c r="C4" s="121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</row>
    <row r="5" spans="1:16" ht="26.25" customHeight="1" x14ac:dyDescent="0.15">
      <c r="A5" s="121" t="s">
        <v>94</v>
      </c>
      <c r="B5" s="121"/>
      <c r="C5" s="121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ht="26.25" customHeight="1" x14ac:dyDescent="0.15">
      <c r="A6" s="123" t="s">
        <v>74</v>
      </c>
      <c r="B6" s="121"/>
      <c r="C6" s="121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</row>
    <row r="7" spans="1:16" ht="26.25" customHeight="1" x14ac:dyDescent="0.15">
      <c r="A7" s="121" t="s">
        <v>69</v>
      </c>
      <c r="B7" s="121"/>
      <c r="C7" s="121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</row>
    <row r="8" spans="1:16" ht="26.25" customHeight="1" x14ac:dyDescent="0.15">
      <c r="A8" s="121" t="s">
        <v>71</v>
      </c>
      <c r="B8" s="121"/>
      <c r="C8" s="121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</row>
    <row r="9" spans="1:16" ht="26.25" customHeight="1" x14ac:dyDescent="0.15">
      <c r="A9" s="121" t="s">
        <v>95</v>
      </c>
      <c r="B9" s="121"/>
      <c r="C9" s="121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</row>
    <row r="10" spans="1:16" ht="26.25" customHeight="1" x14ac:dyDescent="0.15">
      <c r="A10" s="121" t="s">
        <v>96</v>
      </c>
      <c r="B10" s="121"/>
      <c r="C10" s="121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</row>
    <row r="11" spans="1:16" ht="26.25" customHeight="1" x14ac:dyDescent="0.15">
      <c r="A11" s="121" t="s">
        <v>97</v>
      </c>
      <c r="B11" s="121"/>
      <c r="C11" s="121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</row>
    <row r="12" spans="1:16" ht="26.25" customHeight="1" x14ac:dyDescent="0.15">
      <c r="A12" s="121" t="s">
        <v>70</v>
      </c>
      <c r="B12" s="121"/>
      <c r="C12" s="121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</row>
    <row r="13" spans="1:16" ht="26.25" customHeight="1" x14ac:dyDescent="0.15">
      <c r="A13" s="121" t="s">
        <v>102</v>
      </c>
      <c r="B13" s="121"/>
      <c r="C13" s="121"/>
      <c r="D13" s="122"/>
      <c r="E13" s="122"/>
      <c r="F13" s="122"/>
      <c r="G13" s="122"/>
      <c r="H13" s="122"/>
      <c r="I13" s="138" t="s">
        <v>103</v>
      </c>
      <c r="J13" s="122"/>
      <c r="K13" s="122"/>
      <c r="L13" s="122"/>
      <c r="M13" s="139"/>
      <c r="N13" s="139"/>
      <c r="O13" s="139"/>
      <c r="P13" s="139"/>
    </row>
    <row r="14" spans="1:16" ht="26.25" customHeight="1" x14ac:dyDescent="0.15">
      <c r="A14" s="121" t="s">
        <v>86</v>
      </c>
      <c r="B14" s="121"/>
      <c r="C14" s="121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</row>
    <row r="15" spans="1:16" ht="26.25" customHeight="1" x14ac:dyDescent="0.15">
      <c r="A15" s="121" t="s">
        <v>99</v>
      </c>
      <c r="B15" s="121"/>
      <c r="C15" s="121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</row>
    <row r="16" spans="1:16" ht="26.25" customHeight="1" x14ac:dyDescent="0.15">
      <c r="A16" s="121" t="s">
        <v>98</v>
      </c>
      <c r="B16" s="121"/>
      <c r="C16" s="121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</row>
    <row r="17" spans="1:16" ht="26.25" customHeight="1" x14ac:dyDescent="0.15">
      <c r="A17" s="121" t="s">
        <v>100</v>
      </c>
      <c r="B17" s="121"/>
      <c r="C17" s="121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</row>
    <row r="18" spans="1:16" ht="26.25" hidden="1" customHeight="1" x14ac:dyDescent="0.15">
      <c r="A18" s="121"/>
      <c r="B18" s="121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</row>
  </sheetData>
  <sheetProtection password="DA0B" sheet="1"/>
  <mergeCells count="1">
    <mergeCell ref="M13:P13"/>
  </mergeCells>
  <phoneticPr fontId="1"/>
  <hyperlinks>
    <hyperlink ref="I13" r:id="rId1"/>
  </hyperlink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87" orientation="portrait" blackAndWhite="1" r:id="rId2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E258"/>
  <sheetViews>
    <sheetView zoomScaleNormal="100" zoomScaleSheetLayoutView="100" workbookViewId="0">
      <selection activeCell="M25" sqref="M25"/>
    </sheetView>
  </sheetViews>
  <sheetFormatPr defaultRowHeight="13.5" x14ac:dyDescent="0.15"/>
  <cols>
    <col min="1" max="1" width="5.625" style="9" bestFit="1" customWidth="1"/>
    <col min="2" max="2" width="5.125" style="9" customWidth="1"/>
    <col min="3" max="3" width="9" style="9" hidden="1" customWidth="1"/>
    <col min="4" max="5" width="10.125" style="9" customWidth="1"/>
    <col min="6" max="6" width="9" style="9" customWidth="1"/>
    <col min="7" max="8" width="9" style="9" hidden="1" customWidth="1"/>
    <col min="9" max="9" width="6.875" style="9" hidden="1" customWidth="1"/>
    <col min="10" max="16" width="9" style="9" customWidth="1"/>
    <col min="17" max="17" width="5.25" style="9" customWidth="1"/>
    <col min="18" max="20" width="9" style="9" customWidth="1"/>
    <col min="21" max="21" width="13" style="9" customWidth="1"/>
    <col min="22" max="22" width="15" style="9" bestFit="1" customWidth="1"/>
    <col min="23" max="23" width="7.125" style="79" bestFit="1" customWidth="1"/>
    <col min="24" max="30" width="9" style="11" customWidth="1"/>
    <col min="31" max="16384" width="9" style="9"/>
  </cols>
  <sheetData>
    <row r="1" spans="2:31" ht="19.5" customHeight="1" x14ac:dyDescent="0.15">
      <c r="B1" s="196" t="s">
        <v>106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02"/>
      <c r="P1" s="102"/>
      <c r="X1" s="79"/>
      <c r="Y1" s="79"/>
      <c r="Z1" s="79"/>
      <c r="AA1" s="79"/>
      <c r="AB1" s="79"/>
      <c r="AC1" s="79"/>
      <c r="AE1" s="11"/>
    </row>
    <row r="2" spans="2:31" ht="14.25" customHeight="1" x14ac:dyDescent="0.15"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02"/>
      <c r="P2" s="102"/>
      <c r="X2" s="79"/>
      <c r="Y2" s="79"/>
      <c r="Z2" s="79"/>
      <c r="AA2" s="79"/>
      <c r="AB2" s="79"/>
      <c r="AC2" s="79"/>
      <c r="AE2" s="11"/>
    </row>
    <row r="3" spans="2:31" ht="14.25" thickBot="1" x14ac:dyDescent="0.2">
      <c r="I3" s="10"/>
      <c r="J3" s="10"/>
      <c r="K3" s="10"/>
      <c r="P3" s="71"/>
      <c r="X3" s="79"/>
      <c r="Y3" s="79"/>
      <c r="Z3" s="79"/>
      <c r="AA3" s="79"/>
      <c r="AB3" s="79"/>
      <c r="AC3" s="79"/>
      <c r="AE3" s="11"/>
    </row>
    <row r="4" spans="2:31" ht="20.25" customHeight="1" x14ac:dyDescent="0.15">
      <c r="B4" s="182" t="s">
        <v>17</v>
      </c>
      <c r="C4" s="183"/>
      <c r="D4" s="183"/>
      <c r="E4" s="184"/>
      <c r="F4" s="191"/>
      <c r="G4" s="191"/>
      <c r="H4" s="191"/>
      <c r="I4" s="191"/>
      <c r="J4" s="191"/>
      <c r="K4" s="191"/>
      <c r="L4" s="191"/>
      <c r="M4" s="192"/>
      <c r="N4" s="12"/>
      <c r="X4" s="79"/>
      <c r="Y4" s="79"/>
      <c r="Z4" s="79"/>
      <c r="AA4" s="79"/>
      <c r="AB4" s="79"/>
      <c r="AC4" s="79"/>
      <c r="AE4" s="11"/>
    </row>
    <row r="5" spans="2:31" ht="15.75" customHeight="1" x14ac:dyDescent="0.15">
      <c r="B5" s="185" t="s">
        <v>38</v>
      </c>
      <c r="C5" s="186"/>
      <c r="D5" s="186"/>
      <c r="E5" s="187"/>
      <c r="F5" s="193"/>
      <c r="G5" s="194"/>
      <c r="H5" s="194"/>
      <c r="I5" s="194"/>
      <c r="J5" s="194"/>
      <c r="K5" s="194"/>
      <c r="L5" s="194"/>
      <c r="M5" s="195"/>
      <c r="N5" s="13"/>
      <c r="X5" s="79"/>
      <c r="Y5" s="79"/>
      <c r="Z5" s="79"/>
      <c r="AA5" s="79"/>
      <c r="AB5" s="79"/>
      <c r="AC5" s="79"/>
      <c r="AE5" s="11"/>
    </row>
    <row r="6" spans="2:31" ht="15.75" customHeight="1" x14ac:dyDescent="0.15">
      <c r="B6" s="185"/>
      <c r="C6" s="186"/>
      <c r="D6" s="186"/>
      <c r="E6" s="187"/>
      <c r="F6" s="193"/>
      <c r="G6" s="194"/>
      <c r="H6" s="194"/>
      <c r="I6" s="194"/>
      <c r="J6" s="194"/>
      <c r="K6" s="194"/>
      <c r="L6" s="194"/>
      <c r="M6" s="195"/>
      <c r="N6" s="13"/>
      <c r="X6" s="79"/>
      <c r="Y6" s="79"/>
      <c r="Z6" s="79"/>
      <c r="AA6" s="79"/>
      <c r="AB6" s="79"/>
      <c r="AC6" s="79"/>
      <c r="AE6" s="11"/>
    </row>
    <row r="7" spans="2:31" ht="15.75" customHeight="1" x14ac:dyDescent="0.15">
      <c r="B7" s="185"/>
      <c r="C7" s="186"/>
      <c r="D7" s="186"/>
      <c r="E7" s="187"/>
      <c r="F7" s="193"/>
      <c r="G7" s="194"/>
      <c r="H7" s="194"/>
      <c r="I7" s="194"/>
      <c r="J7" s="194"/>
      <c r="K7" s="194"/>
      <c r="L7" s="194"/>
      <c r="M7" s="195"/>
      <c r="N7" s="13"/>
      <c r="X7" s="79"/>
      <c r="Y7" s="79"/>
      <c r="Z7" s="79"/>
      <c r="AA7" s="79"/>
      <c r="AB7" s="79"/>
      <c r="AC7" s="79"/>
      <c r="AE7" s="11"/>
    </row>
    <row r="8" spans="2:31" ht="20.25" customHeight="1" x14ac:dyDescent="0.15">
      <c r="B8" s="188" t="s">
        <v>39</v>
      </c>
      <c r="C8" s="189"/>
      <c r="D8" s="189"/>
      <c r="E8" s="190"/>
      <c r="F8" s="209"/>
      <c r="G8" s="209"/>
      <c r="H8" s="209"/>
      <c r="I8" s="209"/>
      <c r="J8" s="209"/>
      <c r="K8" s="209"/>
      <c r="L8" s="209"/>
      <c r="M8" s="210"/>
      <c r="N8" s="13"/>
      <c r="X8" s="79"/>
      <c r="Y8" s="79"/>
      <c r="Z8" s="79"/>
      <c r="AA8" s="79"/>
      <c r="AB8" s="79"/>
      <c r="AC8" s="79"/>
      <c r="AE8" s="11"/>
    </row>
    <row r="9" spans="2:31" ht="15.75" customHeight="1" thickBot="1" x14ac:dyDescent="0.2">
      <c r="B9" s="211" t="s">
        <v>16</v>
      </c>
      <c r="C9" s="212"/>
      <c r="D9" s="212"/>
      <c r="E9" s="213"/>
      <c r="F9" s="177"/>
      <c r="G9" s="177"/>
      <c r="H9" s="177"/>
      <c r="I9" s="177"/>
      <c r="J9" s="177"/>
      <c r="K9" s="177"/>
      <c r="L9" s="177"/>
      <c r="M9" s="178"/>
      <c r="N9" s="13"/>
      <c r="X9" s="79"/>
      <c r="Y9" s="79"/>
      <c r="Z9" s="79"/>
      <c r="AA9" s="79"/>
      <c r="AB9" s="79"/>
      <c r="AC9" s="79"/>
      <c r="AE9" s="11"/>
    </row>
    <row r="10" spans="2:31" s="8" customFormat="1" ht="15.75" customHeight="1" x14ac:dyDescent="0.15">
      <c r="B10" s="214" t="s">
        <v>37</v>
      </c>
      <c r="C10" s="215"/>
      <c r="D10" s="215"/>
      <c r="E10" s="216"/>
      <c r="F10" s="203"/>
      <c r="G10" s="204"/>
      <c r="H10" s="204"/>
      <c r="I10" s="204"/>
      <c r="J10" s="204"/>
      <c r="K10" s="205"/>
      <c r="W10" s="82"/>
      <c r="X10" s="82"/>
      <c r="Y10" s="82"/>
      <c r="Z10" s="82"/>
      <c r="AA10" s="82"/>
      <c r="AB10" s="82"/>
      <c r="AC10" s="82"/>
      <c r="AD10" s="14"/>
      <c r="AE10" s="14"/>
    </row>
    <row r="11" spans="2:31" s="8" customFormat="1" ht="20.25" customHeight="1" thickBot="1" x14ac:dyDescent="0.2">
      <c r="B11" s="179" t="s">
        <v>15</v>
      </c>
      <c r="C11" s="180"/>
      <c r="D11" s="180"/>
      <c r="E11" s="181"/>
      <c r="F11" s="206"/>
      <c r="G11" s="207"/>
      <c r="H11" s="207"/>
      <c r="I11" s="207"/>
      <c r="J11" s="207"/>
      <c r="K11" s="208"/>
      <c r="O11" s="137" t="str">
        <f>IF(COUNTA(F12:J13)&gt;=1,"","※帯同審判を必ず入力すること")</f>
        <v>※帯同審判を必ず入力すること</v>
      </c>
      <c r="W11" s="82"/>
      <c r="X11" s="82"/>
      <c r="Y11" s="82"/>
      <c r="Z11" s="82"/>
      <c r="AA11" s="82"/>
      <c r="AB11" s="82"/>
      <c r="AC11" s="82"/>
      <c r="AD11" s="14"/>
      <c r="AE11" s="14"/>
    </row>
    <row r="12" spans="2:31" ht="15.75" customHeight="1" x14ac:dyDescent="0.15">
      <c r="B12" s="161" t="s">
        <v>24</v>
      </c>
      <c r="C12" s="162"/>
      <c r="D12" s="162"/>
      <c r="E12" s="163"/>
      <c r="F12" s="173"/>
      <c r="G12" s="174"/>
      <c r="H12" s="174"/>
      <c r="I12" s="174"/>
      <c r="J12" s="175"/>
      <c r="K12" s="199" t="s">
        <v>23</v>
      </c>
      <c r="L12" s="200"/>
      <c r="M12" s="164"/>
      <c r="N12" s="165"/>
      <c r="O12" s="159" t="s">
        <v>90</v>
      </c>
      <c r="P12" s="160"/>
      <c r="Q12" s="160"/>
      <c r="R12" s="160"/>
      <c r="X12" s="79"/>
      <c r="Y12" s="79"/>
      <c r="Z12" s="79"/>
      <c r="AA12" s="79"/>
      <c r="AB12" s="79"/>
      <c r="AC12" s="79"/>
      <c r="AE12" s="11"/>
    </row>
    <row r="13" spans="2:31" ht="15.75" customHeight="1" thickBot="1" x14ac:dyDescent="0.2">
      <c r="B13" s="148" t="s">
        <v>24</v>
      </c>
      <c r="C13" s="149"/>
      <c r="D13" s="149"/>
      <c r="E13" s="150"/>
      <c r="F13" s="176"/>
      <c r="G13" s="177"/>
      <c r="H13" s="177"/>
      <c r="I13" s="177"/>
      <c r="J13" s="178"/>
      <c r="K13" s="201" t="s">
        <v>23</v>
      </c>
      <c r="L13" s="202"/>
      <c r="M13" s="151"/>
      <c r="N13" s="152"/>
      <c r="O13" s="159"/>
      <c r="P13" s="160"/>
      <c r="Q13" s="160"/>
      <c r="R13" s="160"/>
      <c r="X13" s="79"/>
      <c r="Y13" s="79"/>
      <c r="Z13" s="79"/>
      <c r="AA13" s="79"/>
      <c r="AB13" s="79"/>
      <c r="AC13" s="79"/>
      <c r="AE13" s="11"/>
    </row>
    <row r="14" spans="2:31" ht="14.25" thickBot="1" x14ac:dyDescent="0.2">
      <c r="D14" s="15"/>
      <c r="I14" s="10"/>
      <c r="J14" s="10"/>
      <c r="K14" s="10"/>
      <c r="X14" s="79"/>
      <c r="Y14" s="79"/>
      <c r="Z14" s="79"/>
      <c r="AA14" s="79"/>
      <c r="AB14" s="79"/>
      <c r="AC14" s="79"/>
      <c r="AE14" s="11"/>
    </row>
    <row r="15" spans="2:31" ht="13.5" customHeight="1" x14ac:dyDescent="0.15">
      <c r="C15" s="172" t="s">
        <v>48</v>
      </c>
      <c r="D15" s="172"/>
      <c r="E15" s="172"/>
      <c r="F15" s="172"/>
      <c r="G15" s="172"/>
      <c r="I15" s="15"/>
      <c r="J15" s="153">
        <v>800</v>
      </c>
      <c r="K15" s="154"/>
      <c r="L15" s="166" t="s">
        <v>25</v>
      </c>
      <c r="M15" s="167"/>
      <c r="N15" s="1" t="str">
        <f>IF(申込みシート!AB175=0,"",申込みシート!AB175)</f>
        <v/>
      </c>
      <c r="O15" s="146" t="str">
        <f>IF(N15="","",N15*J15)</f>
        <v/>
      </c>
      <c r="P15" s="147"/>
      <c r="X15" s="79"/>
      <c r="Y15" s="79"/>
      <c r="Z15" s="79"/>
      <c r="AA15" s="79"/>
      <c r="AB15" s="79"/>
      <c r="AC15" s="79"/>
      <c r="AE15" s="11"/>
    </row>
    <row r="16" spans="2:31" x14ac:dyDescent="0.15">
      <c r="C16" s="172"/>
      <c r="D16" s="172"/>
      <c r="E16" s="172"/>
      <c r="F16" s="172"/>
      <c r="G16" s="172"/>
      <c r="I16" s="15"/>
      <c r="J16" s="155">
        <v>1500</v>
      </c>
      <c r="K16" s="156"/>
      <c r="L16" s="168" t="s">
        <v>14</v>
      </c>
      <c r="M16" s="169"/>
      <c r="N16" s="60" t="str">
        <f>IF(申込みシート!AB176=0,"",申込みシート!AB176)</f>
        <v/>
      </c>
      <c r="O16" s="144" t="str">
        <f>IF(N16="","",N16*J16)</f>
        <v/>
      </c>
      <c r="P16" s="145"/>
      <c r="R16" s="16" t="str">
        <f>AB179</f>
        <v/>
      </c>
      <c r="X16" s="79"/>
      <c r="Y16" s="79"/>
      <c r="Z16" s="79"/>
      <c r="AA16" s="79"/>
      <c r="AB16" s="79"/>
      <c r="AC16" s="79"/>
      <c r="AE16" s="11"/>
    </row>
    <row r="17" spans="1:31" ht="14.25" thickBot="1" x14ac:dyDescent="0.2">
      <c r="B17" s="198" t="s">
        <v>35</v>
      </c>
      <c r="C17" s="198"/>
      <c r="D17" s="198"/>
      <c r="E17" s="198"/>
      <c r="F17" s="198"/>
      <c r="G17" s="198"/>
      <c r="I17" s="15"/>
      <c r="J17" s="157">
        <v>700</v>
      </c>
      <c r="K17" s="158"/>
      <c r="L17" s="61" t="s">
        <v>13</v>
      </c>
      <c r="M17" s="62"/>
      <c r="N17" s="63"/>
      <c r="O17" s="142" t="str">
        <f>IF(N17="","",N17*J17)</f>
        <v/>
      </c>
      <c r="P17" s="143"/>
      <c r="X17" s="79"/>
      <c r="Y17" s="79"/>
      <c r="Z17" s="79"/>
      <c r="AA17" s="79"/>
      <c r="AB17" s="79"/>
      <c r="AC17" s="79"/>
      <c r="AE17" s="11"/>
    </row>
    <row r="18" spans="1:31" ht="14.25" thickBot="1" x14ac:dyDescent="0.2">
      <c r="I18" s="15"/>
      <c r="J18" s="15"/>
      <c r="K18" s="15"/>
      <c r="L18" s="170" t="s">
        <v>12</v>
      </c>
      <c r="M18" s="171"/>
      <c r="N18" s="171"/>
      <c r="O18" s="140" t="str">
        <f>IF(COUNT(N15:N17)=0,"",SUM(O15:O17))</f>
        <v/>
      </c>
      <c r="P18" s="141"/>
      <c r="X18" s="79"/>
      <c r="Y18" s="79"/>
      <c r="Z18" s="79"/>
      <c r="AA18" s="79"/>
      <c r="AB18" s="79"/>
      <c r="AC18" s="79"/>
      <c r="AE18" s="11"/>
    </row>
    <row r="19" spans="1:31" x14ac:dyDescent="0.15">
      <c r="X19" s="79"/>
      <c r="Y19" s="79"/>
      <c r="Z19" s="79"/>
      <c r="AA19" s="79"/>
      <c r="AB19" s="79"/>
      <c r="AC19" s="79"/>
      <c r="AE19" s="11"/>
    </row>
    <row r="20" spans="1:31" x14ac:dyDescent="0.15">
      <c r="B20" s="16" t="s">
        <v>49</v>
      </c>
      <c r="D20" s="15"/>
      <c r="G20" s="15"/>
      <c r="H20" s="17"/>
      <c r="I20" s="18"/>
      <c r="J20" s="136" t="s">
        <v>88</v>
      </c>
      <c r="K20" s="16"/>
      <c r="L20" s="134" t="s">
        <v>88</v>
      </c>
      <c r="M20" s="18" t="s">
        <v>89</v>
      </c>
      <c r="O20" s="197" t="s">
        <v>50</v>
      </c>
      <c r="P20" s="197"/>
      <c r="Q20" s="197"/>
      <c r="R20" s="15"/>
      <c r="S20" s="15"/>
      <c r="T20" s="15"/>
      <c r="U20" s="15"/>
      <c r="V20" s="15"/>
      <c r="W20" s="83"/>
      <c r="X20" s="83"/>
      <c r="Y20" s="79"/>
      <c r="Z20" s="79"/>
      <c r="AA20" s="79"/>
      <c r="AB20" s="79"/>
      <c r="AC20" s="79"/>
      <c r="AE20" s="11"/>
    </row>
    <row r="21" spans="1:31" ht="14.25" thickBot="1" x14ac:dyDescent="0.2">
      <c r="B21" s="19" t="s">
        <v>18</v>
      </c>
      <c r="F21" s="20"/>
      <c r="H21" s="16"/>
      <c r="I21" s="19" t="s">
        <v>18</v>
      </c>
      <c r="J21" s="19" t="s">
        <v>91</v>
      </c>
      <c r="K21" s="19"/>
      <c r="L21" s="135" t="s">
        <v>18</v>
      </c>
      <c r="M21" s="135" t="s">
        <v>18</v>
      </c>
      <c r="N21" s="20"/>
      <c r="P21" s="19" t="s">
        <v>19</v>
      </c>
      <c r="Q21" s="19"/>
      <c r="X21" s="79"/>
      <c r="Y21" s="79"/>
      <c r="Z21" s="79"/>
      <c r="AA21" s="79"/>
      <c r="AB21" s="79"/>
      <c r="AC21" s="79"/>
      <c r="AE21" s="11"/>
    </row>
    <row r="22" spans="1:31" ht="14.25" thickBot="1" x14ac:dyDescent="0.2">
      <c r="A22" s="124" t="s">
        <v>40</v>
      </c>
      <c r="B22" s="21" t="s">
        <v>41</v>
      </c>
      <c r="C22" s="22" t="s">
        <v>42</v>
      </c>
      <c r="D22" s="22" t="s">
        <v>1</v>
      </c>
      <c r="E22" s="22" t="s">
        <v>0</v>
      </c>
      <c r="F22" s="22" t="s">
        <v>44</v>
      </c>
      <c r="G22" s="22" t="s">
        <v>10</v>
      </c>
      <c r="H22" s="22" t="s">
        <v>43</v>
      </c>
      <c r="I22" s="22"/>
      <c r="J22" s="22" t="s">
        <v>51</v>
      </c>
      <c r="K22" s="22" t="s">
        <v>9</v>
      </c>
      <c r="L22" s="23" t="s">
        <v>36</v>
      </c>
      <c r="M22" s="24" t="s">
        <v>8</v>
      </c>
      <c r="N22" s="24" t="s">
        <v>7</v>
      </c>
      <c r="O22" s="22" t="s">
        <v>6</v>
      </c>
      <c r="P22" s="25" t="s">
        <v>5</v>
      </c>
      <c r="Q22" s="127"/>
      <c r="R22" s="26" t="s">
        <v>21</v>
      </c>
      <c r="T22" s="27" t="s">
        <v>11</v>
      </c>
      <c r="X22" s="79"/>
      <c r="Y22" s="79"/>
      <c r="Z22" s="79"/>
      <c r="AA22" s="79"/>
      <c r="AB22" s="79"/>
      <c r="AC22" s="79"/>
      <c r="AE22" s="11"/>
    </row>
    <row r="23" spans="1:31" x14ac:dyDescent="0.15">
      <c r="A23" s="28" t="s">
        <v>28</v>
      </c>
      <c r="B23" s="29">
        <v>1</v>
      </c>
      <c r="C23" s="30"/>
      <c r="D23" s="30" t="s">
        <v>82</v>
      </c>
      <c r="E23" s="30" t="s">
        <v>20</v>
      </c>
      <c r="F23" s="66" t="s">
        <v>30</v>
      </c>
      <c r="G23" s="30"/>
      <c r="H23" s="31"/>
      <c r="I23" s="29"/>
      <c r="J23" s="72">
        <v>4620</v>
      </c>
      <c r="K23" s="64" t="s">
        <v>3</v>
      </c>
      <c r="L23" s="64" t="s">
        <v>46</v>
      </c>
      <c r="M23" s="66">
        <v>2</v>
      </c>
      <c r="N23" s="30" t="s">
        <v>61</v>
      </c>
      <c r="O23" s="32" t="s">
        <v>63</v>
      </c>
      <c r="P23" s="74">
        <v>12.34</v>
      </c>
      <c r="Q23" s="128"/>
      <c r="S23" s="33"/>
      <c r="T23" s="89" t="s">
        <v>30</v>
      </c>
      <c r="X23" s="84"/>
      <c r="Y23" s="84"/>
      <c r="Z23" s="84"/>
      <c r="AA23" s="79"/>
      <c r="AB23" s="79"/>
      <c r="AC23" s="79"/>
      <c r="AE23" s="11"/>
    </row>
    <row r="24" spans="1:31" ht="14.25" thickBot="1" x14ac:dyDescent="0.2">
      <c r="A24" s="28" t="s">
        <v>29</v>
      </c>
      <c r="B24" s="34">
        <v>3</v>
      </c>
      <c r="C24" s="35"/>
      <c r="D24" s="35" t="s">
        <v>83</v>
      </c>
      <c r="E24" s="35" t="s">
        <v>65</v>
      </c>
      <c r="F24" s="67" t="s">
        <v>30</v>
      </c>
      <c r="G24" s="35"/>
      <c r="H24" s="36"/>
      <c r="I24" s="34"/>
      <c r="J24" s="73">
        <v>4605</v>
      </c>
      <c r="K24" s="65" t="s">
        <v>27</v>
      </c>
      <c r="L24" s="65" t="s">
        <v>45</v>
      </c>
      <c r="M24" s="67">
        <v>3</v>
      </c>
      <c r="N24" s="35" t="s">
        <v>62</v>
      </c>
      <c r="O24" s="37" t="s">
        <v>64</v>
      </c>
      <c r="P24" s="75">
        <v>60.87</v>
      </c>
      <c r="Q24" s="128"/>
      <c r="T24" s="38" t="s">
        <v>2</v>
      </c>
      <c r="U24" s="39" t="s">
        <v>1</v>
      </c>
      <c r="V24" s="40" t="s">
        <v>0</v>
      </c>
      <c r="W24" s="80"/>
      <c r="X24" s="85" t="s">
        <v>87</v>
      </c>
      <c r="Y24" s="85"/>
      <c r="Z24" s="85"/>
      <c r="AA24" s="79"/>
      <c r="AB24" s="86" t="s">
        <v>22</v>
      </c>
      <c r="AC24" s="86"/>
      <c r="AE24" s="11"/>
    </row>
    <row r="25" spans="1:31" x14ac:dyDescent="0.15">
      <c r="A25" s="15">
        <v>1</v>
      </c>
      <c r="B25" s="4"/>
      <c r="C25" s="56"/>
      <c r="D25" s="41" t="str">
        <f>IF(B25="","",VLOOKUP(B25,$T$25:$V$98,2,FALSE))</f>
        <v/>
      </c>
      <c r="E25" s="41" t="str">
        <f>IF(B25="","",VLOOKUP(B25,$T$25:$V$98,3,FALSE))</f>
        <v/>
      </c>
      <c r="F25" s="68" t="str">
        <f>IF(B25="","",IF(B25&lt;=20,"男子",IF(B25&gt;=31,"女子","")))</f>
        <v/>
      </c>
      <c r="G25" s="41"/>
      <c r="H25" s="57"/>
      <c r="I25" s="130"/>
      <c r="J25" s="103"/>
      <c r="K25" s="104"/>
      <c r="L25" s="104"/>
      <c r="M25" s="103"/>
      <c r="N25" s="115" t="str">
        <f>IF(B25="","",$F$11)</f>
        <v/>
      </c>
      <c r="O25" s="115" t="str">
        <f>IF(B25="","",$F$10)</f>
        <v/>
      </c>
      <c r="P25" s="76"/>
      <c r="Q25" s="131"/>
      <c r="R25" s="11" t="str">
        <f t="shared" ref="R25:R56" si="0">IF(B25="","",IF(P25="","記録入力！",""))</f>
        <v/>
      </c>
      <c r="T25" s="42">
        <v>1</v>
      </c>
      <c r="U25" s="43" t="s">
        <v>72</v>
      </c>
      <c r="V25" s="44" t="s">
        <v>20</v>
      </c>
      <c r="W25" s="79" t="s">
        <v>66</v>
      </c>
      <c r="X25" s="84"/>
      <c r="Y25" s="84"/>
      <c r="Z25" s="84"/>
      <c r="AA25" s="79"/>
      <c r="AB25" s="87" t="str">
        <f t="shared" ref="AB25:AB56" si="1">IF(B25="","",VLOOKUP(B25,$T$25:$W$106,4))</f>
        <v/>
      </c>
      <c r="AC25" s="79"/>
      <c r="AE25" s="11"/>
    </row>
    <row r="26" spans="1:31" x14ac:dyDescent="0.15">
      <c r="A26" s="15">
        <v>2</v>
      </c>
      <c r="B26" s="5"/>
      <c r="C26" s="55"/>
      <c r="D26" s="46" t="str">
        <f t="shared" ref="D26:D89" si="2">IF(B26="","",VLOOKUP(B26,$T$25:$V$98,2,FALSE))</f>
        <v/>
      </c>
      <c r="E26" s="46" t="str">
        <f t="shared" ref="E26:E89" si="3">IF(B26="","",VLOOKUP(B26,$T$25:$V$98,3,FALSE))</f>
        <v/>
      </c>
      <c r="F26" s="68" t="str">
        <f t="shared" ref="F26:F89" si="4">IF(B26="","",IF(B26&lt;=20,"男子",IF(B26&gt;=31,"女子","")))</f>
        <v/>
      </c>
      <c r="G26" s="46"/>
      <c r="H26" s="2"/>
      <c r="I26" s="132"/>
      <c r="J26" s="105"/>
      <c r="K26" s="106"/>
      <c r="L26" s="106"/>
      <c r="M26" s="105"/>
      <c r="N26" s="116" t="str">
        <f t="shared" ref="N26:N89" si="5">IF(B26="","",$F$11)</f>
        <v/>
      </c>
      <c r="O26" s="116" t="str">
        <f t="shared" ref="O26:O89" si="6">IF(B26="","",$F$10)</f>
        <v/>
      </c>
      <c r="P26" s="77"/>
      <c r="Q26" s="131"/>
      <c r="R26" s="11" t="str">
        <f t="shared" si="0"/>
        <v/>
      </c>
      <c r="T26" s="47">
        <v>2</v>
      </c>
      <c r="U26" s="48" t="s">
        <v>72</v>
      </c>
      <c r="V26" s="49" t="s">
        <v>52</v>
      </c>
      <c r="W26" s="79" t="s">
        <v>66</v>
      </c>
      <c r="X26" s="84"/>
      <c r="Y26" s="84"/>
      <c r="Z26" s="84"/>
      <c r="AA26" s="79"/>
      <c r="AB26" s="87" t="str">
        <f t="shared" si="1"/>
        <v/>
      </c>
      <c r="AC26" s="79"/>
      <c r="AE26" s="11"/>
    </row>
    <row r="27" spans="1:31" x14ac:dyDescent="0.15">
      <c r="A27" s="15">
        <v>3</v>
      </c>
      <c r="B27" s="5"/>
      <c r="C27" s="55"/>
      <c r="D27" s="46" t="str">
        <f t="shared" si="2"/>
        <v/>
      </c>
      <c r="E27" s="46" t="str">
        <f t="shared" si="3"/>
        <v/>
      </c>
      <c r="F27" s="68" t="str">
        <f t="shared" si="4"/>
        <v/>
      </c>
      <c r="G27" s="46"/>
      <c r="H27" s="2"/>
      <c r="I27" s="132"/>
      <c r="J27" s="105"/>
      <c r="K27" s="106"/>
      <c r="L27" s="106"/>
      <c r="M27" s="105"/>
      <c r="N27" s="116" t="str">
        <f t="shared" si="5"/>
        <v/>
      </c>
      <c r="O27" s="116" t="str">
        <f t="shared" si="6"/>
        <v/>
      </c>
      <c r="P27" s="77"/>
      <c r="Q27" s="131"/>
      <c r="R27" s="11" t="str">
        <f t="shared" si="0"/>
        <v/>
      </c>
      <c r="T27" s="47">
        <v>3</v>
      </c>
      <c r="U27" s="48" t="s">
        <v>72</v>
      </c>
      <c r="V27" s="49" t="s">
        <v>53</v>
      </c>
      <c r="W27" s="79" t="s">
        <v>66</v>
      </c>
      <c r="X27" s="84"/>
      <c r="Y27" s="84"/>
      <c r="Z27" s="84"/>
      <c r="AA27" s="79"/>
      <c r="AB27" s="87" t="str">
        <f t="shared" si="1"/>
        <v/>
      </c>
      <c r="AC27" s="79"/>
      <c r="AE27" s="11"/>
    </row>
    <row r="28" spans="1:31" x14ac:dyDescent="0.15">
      <c r="A28" s="15">
        <v>4</v>
      </c>
      <c r="B28" s="5"/>
      <c r="C28" s="55"/>
      <c r="D28" s="46" t="str">
        <f t="shared" si="2"/>
        <v/>
      </c>
      <c r="E28" s="46" t="str">
        <f t="shared" si="3"/>
        <v/>
      </c>
      <c r="F28" s="68" t="str">
        <f t="shared" si="4"/>
        <v/>
      </c>
      <c r="G28" s="46"/>
      <c r="H28" s="2"/>
      <c r="I28" s="132"/>
      <c r="J28" s="105"/>
      <c r="K28" s="106"/>
      <c r="L28" s="106"/>
      <c r="M28" s="105"/>
      <c r="N28" s="116" t="str">
        <f t="shared" si="5"/>
        <v/>
      </c>
      <c r="O28" s="116" t="str">
        <f t="shared" si="6"/>
        <v/>
      </c>
      <c r="P28" s="77"/>
      <c r="Q28" s="131"/>
      <c r="R28" s="11" t="str">
        <f t="shared" si="0"/>
        <v/>
      </c>
      <c r="T28" s="47">
        <v>4</v>
      </c>
      <c r="U28" s="48" t="s">
        <v>72</v>
      </c>
      <c r="V28" s="49" t="s">
        <v>79</v>
      </c>
      <c r="W28" s="79" t="s">
        <v>66</v>
      </c>
      <c r="X28" s="84"/>
      <c r="Y28" s="84"/>
      <c r="Z28" s="84"/>
      <c r="AA28" s="79"/>
      <c r="AB28" s="87" t="str">
        <f t="shared" si="1"/>
        <v/>
      </c>
      <c r="AC28" s="79"/>
      <c r="AE28" s="11"/>
    </row>
    <row r="29" spans="1:31" x14ac:dyDescent="0.15">
      <c r="A29" s="15">
        <v>5</v>
      </c>
      <c r="B29" s="5"/>
      <c r="C29" s="55"/>
      <c r="D29" s="46" t="str">
        <f t="shared" si="2"/>
        <v/>
      </c>
      <c r="E29" s="46" t="str">
        <f t="shared" si="3"/>
        <v/>
      </c>
      <c r="F29" s="68" t="str">
        <f t="shared" si="4"/>
        <v/>
      </c>
      <c r="G29" s="46"/>
      <c r="H29" s="2"/>
      <c r="I29" s="132"/>
      <c r="J29" s="105"/>
      <c r="K29" s="106"/>
      <c r="L29" s="106"/>
      <c r="M29" s="105"/>
      <c r="N29" s="116" t="str">
        <f t="shared" si="5"/>
        <v/>
      </c>
      <c r="O29" s="116" t="str">
        <f t="shared" si="6"/>
        <v/>
      </c>
      <c r="P29" s="77"/>
      <c r="Q29" s="131"/>
      <c r="R29" s="11" t="str">
        <f t="shared" si="0"/>
        <v/>
      </c>
      <c r="T29" s="47">
        <v>5</v>
      </c>
      <c r="U29" s="48" t="s">
        <v>72</v>
      </c>
      <c r="V29" s="49" t="s">
        <v>80</v>
      </c>
      <c r="W29" s="79" t="s">
        <v>66</v>
      </c>
      <c r="X29" s="84"/>
      <c r="Y29" s="84"/>
      <c r="Z29" s="84"/>
      <c r="AA29" s="79"/>
      <c r="AB29" s="87" t="str">
        <f t="shared" si="1"/>
        <v/>
      </c>
      <c r="AC29" s="79"/>
      <c r="AE29" s="11"/>
    </row>
    <row r="30" spans="1:31" x14ac:dyDescent="0.15">
      <c r="A30" s="15">
        <v>6</v>
      </c>
      <c r="B30" s="5"/>
      <c r="C30" s="55"/>
      <c r="D30" s="46" t="str">
        <f t="shared" si="2"/>
        <v/>
      </c>
      <c r="E30" s="46" t="str">
        <f t="shared" si="3"/>
        <v/>
      </c>
      <c r="F30" s="68" t="str">
        <f t="shared" si="4"/>
        <v/>
      </c>
      <c r="G30" s="46"/>
      <c r="H30" s="2"/>
      <c r="I30" s="132"/>
      <c r="J30" s="105"/>
      <c r="K30" s="106"/>
      <c r="L30" s="106"/>
      <c r="M30" s="105"/>
      <c r="N30" s="116" t="str">
        <f t="shared" si="5"/>
        <v/>
      </c>
      <c r="O30" s="116" t="str">
        <f t="shared" si="6"/>
        <v/>
      </c>
      <c r="P30" s="77"/>
      <c r="Q30" s="131"/>
      <c r="R30" s="11" t="str">
        <f t="shared" si="0"/>
        <v/>
      </c>
      <c r="T30" s="47">
        <v>6</v>
      </c>
      <c r="U30" s="48" t="s">
        <v>72</v>
      </c>
      <c r="V30" s="49" t="s">
        <v>84</v>
      </c>
      <c r="W30" s="79" t="s">
        <v>66</v>
      </c>
      <c r="X30" s="84"/>
      <c r="Y30" s="84"/>
      <c r="Z30" s="84"/>
      <c r="AA30" s="79"/>
      <c r="AB30" s="87" t="str">
        <f t="shared" si="1"/>
        <v/>
      </c>
      <c r="AC30" s="79"/>
      <c r="AE30" s="11"/>
    </row>
    <row r="31" spans="1:31" x14ac:dyDescent="0.15">
      <c r="A31" s="15">
        <v>7</v>
      </c>
      <c r="B31" s="5"/>
      <c r="C31" s="55"/>
      <c r="D31" s="46" t="str">
        <f t="shared" si="2"/>
        <v/>
      </c>
      <c r="E31" s="46" t="str">
        <f t="shared" si="3"/>
        <v/>
      </c>
      <c r="F31" s="68" t="str">
        <f t="shared" si="4"/>
        <v/>
      </c>
      <c r="G31" s="46"/>
      <c r="H31" s="2"/>
      <c r="I31" s="132"/>
      <c r="J31" s="105"/>
      <c r="K31" s="106"/>
      <c r="L31" s="106"/>
      <c r="M31" s="105"/>
      <c r="N31" s="116" t="str">
        <f t="shared" si="5"/>
        <v/>
      </c>
      <c r="O31" s="116" t="str">
        <f t="shared" si="6"/>
        <v/>
      </c>
      <c r="P31" s="77"/>
      <c r="Q31" s="131"/>
      <c r="R31" s="11" t="str">
        <f t="shared" si="0"/>
        <v/>
      </c>
      <c r="T31" s="47">
        <v>7</v>
      </c>
      <c r="U31" s="48" t="s">
        <v>72</v>
      </c>
      <c r="V31" s="49" t="s">
        <v>54</v>
      </c>
      <c r="W31" s="79" t="s">
        <v>66</v>
      </c>
      <c r="X31" s="84"/>
      <c r="Y31" s="84"/>
      <c r="Z31" s="84"/>
      <c r="AA31" s="79"/>
      <c r="AB31" s="87" t="str">
        <f t="shared" si="1"/>
        <v/>
      </c>
      <c r="AC31" s="79"/>
      <c r="AE31" s="11"/>
    </row>
    <row r="32" spans="1:31" x14ac:dyDescent="0.15">
      <c r="A32" s="15">
        <v>8</v>
      </c>
      <c r="B32" s="5"/>
      <c r="C32" s="55"/>
      <c r="D32" s="46" t="str">
        <f t="shared" si="2"/>
        <v/>
      </c>
      <c r="E32" s="46" t="str">
        <f t="shared" si="3"/>
        <v/>
      </c>
      <c r="F32" s="68" t="str">
        <f t="shared" si="4"/>
        <v/>
      </c>
      <c r="G32" s="46"/>
      <c r="H32" s="2"/>
      <c r="I32" s="132"/>
      <c r="J32" s="105"/>
      <c r="K32" s="106"/>
      <c r="L32" s="106"/>
      <c r="M32" s="105"/>
      <c r="N32" s="116" t="str">
        <f t="shared" si="5"/>
        <v/>
      </c>
      <c r="O32" s="116" t="str">
        <f t="shared" si="6"/>
        <v/>
      </c>
      <c r="P32" s="77"/>
      <c r="Q32" s="131"/>
      <c r="R32" s="11" t="str">
        <f t="shared" si="0"/>
        <v/>
      </c>
      <c r="T32" s="47">
        <v>8</v>
      </c>
      <c r="U32" s="48" t="s">
        <v>72</v>
      </c>
      <c r="V32" s="49" t="s">
        <v>81</v>
      </c>
      <c r="W32" s="79" t="s">
        <v>66</v>
      </c>
      <c r="X32" s="84"/>
      <c r="Y32" s="84"/>
      <c r="Z32" s="84"/>
      <c r="AA32" s="79"/>
      <c r="AB32" s="87" t="str">
        <f t="shared" si="1"/>
        <v/>
      </c>
      <c r="AC32" s="79"/>
      <c r="AE32" s="11"/>
    </row>
    <row r="33" spans="1:31" x14ac:dyDescent="0.15">
      <c r="A33" s="15">
        <v>9</v>
      </c>
      <c r="B33" s="5"/>
      <c r="C33" s="55"/>
      <c r="D33" s="46" t="str">
        <f t="shared" si="2"/>
        <v/>
      </c>
      <c r="E33" s="46" t="str">
        <f t="shared" si="3"/>
        <v/>
      </c>
      <c r="F33" s="68" t="str">
        <f t="shared" si="4"/>
        <v/>
      </c>
      <c r="G33" s="46"/>
      <c r="H33" s="2"/>
      <c r="I33" s="132"/>
      <c r="J33" s="105"/>
      <c r="K33" s="106"/>
      <c r="L33" s="106"/>
      <c r="M33" s="105"/>
      <c r="N33" s="116" t="str">
        <f t="shared" si="5"/>
        <v/>
      </c>
      <c r="O33" s="116" t="str">
        <f t="shared" si="6"/>
        <v/>
      </c>
      <c r="P33" s="77"/>
      <c r="Q33" s="131"/>
      <c r="R33" s="11" t="str">
        <f t="shared" si="0"/>
        <v/>
      </c>
      <c r="T33" s="47">
        <v>9</v>
      </c>
      <c r="U33" s="48" t="s">
        <v>72</v>
      </c>
      <c r="V33" s="49" t="s">
        <v>105</v>
      </c>
      <c r="W33" s="79" t="s">
        <v>66</v>
      </c>
      <c r="X33" s="84"/>
      <c r="Y33" s="84"/>
      <c r="Z33" s="84"/>
      <c r="AA33" s="79"/>
      <c r="AB33" s="87" t="str">
        <f t="shared" si="1"/>
        <v/>
      </c>
      <c r="AC33" s="79"/>
      <c r="AE33" s="11"/>
    </row>
    <row r="34" spans="1:31" ht="14.25" thickBot="1" x14ac:dyDescent="0.2">
      <c r="A34" s="15">
        <v>10</v>
      </c>
      <c r="B34" s="6"/>
      <c r="C34" s="58"/>
      <c r="D34" s="50" t="str">
        <f t="shared" si="2"/>
        <v/>
      </c>
      <c r="E34" s="50" t="str">
        <f t="shared" si="3"/>
        <v/>
      </c>
      <c r="F34" s="69" t="str">
        <f t="shared" si="4"/>
        <v/>
      </c>
      <c r="G34" s="50"/>
      <c r="H34" s="3"/>
      <c r="I34" s="133"/>
      <c r="J34" s="107"/>
      <c r="K34" s="108"/>
      <c r="L34" s="108"/>
      <c r="M34" s="107"/>
      <c r="N34" s="117" t="str">
        <f t="shared" si="5"/>
        <v/>
      </c>
      <c r="O34" s="117" t="str">
        <f t="shared" si="6"/>
        <v/>
      </c>
      <c r="P34" s="78"/>
      <c r="Q34" s="131"/>
      <c r="R34" s="11" t="str">
        <f t="shared" si="0"/>
        <v/>
      </c>
      <c r="T34" s="47"/>
      <c r="U34" s="48"/>
      <c r="V34" s="49"/>
      <c r="W34" s="79" t="s">
        <v>66</v>
      </c>
      <c r="X34" s="84"/>
      <c r="Y34" s="84"/>
      <c r="Z34" s="84"/>
      <c r="AA34" s="79"/>
      <c r="AB34" s="87" t="str">
        <f t="shared" si="1"/>
        <v/>
      </c>
      <c r="AC34" s="79"/>
      <c r="AE34" s="11"/>
    </row>
    <row r="35" spans="1:31" x14ac:dyDescent="0.15">
      <c r="A35" s="15">
        <v>11</v>
      </c>
      <c r="B35" s="7"/>
      <c r="C35" s="59"/>
      <c r="D35" s="41" t="str">
        <f t="shared" si="2"/>
        <v/>
      </c>
      <c r="E35" s="41" t="str">
        <f t="shared" si="3"/>
        <v/>
      </c>
      <c r="F35" s="68" t="str">
        <f t="shared" si="4"/>
        <v/>
      </c>
      <c r="G35" s="41"/>
      <c r="H35" s="57"/>
      <c r="I35" s="129"/>
      <c r="J35" s="103"/>
      <c r="K35" s="106"/>
      <c r="L35" s="106"/>
      <c r="M35" s="105"/>
      <c r="N35" s="116" t="str">
        <f t="shared" si="5"/>
        <v/>
      </c>
      <c r="O35" s="116" t="str">
        <f t="shared" si="6"/>
        <v/>
      </c>
      <c r="P35" s="77"/>
      <c r="Q35" s="131"/>
      <c r="R35" s="11" t="str">
        <f t="shared" si="0"/>
        <v/>
      </c>
      <c r="T35" s="47">
        <v>11</v>
      </c>
      <c r="U35" s="48" t="s">
        <v>72</v>
      </c>
      <c r="V35" s="49" t="s">
        <v>67</v>
      </c>
      <c r="W35" s="79" t="s">
        <v>56</v>
      </c>
      <c r="X35" s="84"/>
      <c r="Y35" s="84"/>
      <c r="Z35" s="84"/>
      <c r="AA35" s="79"/>
      <c r="AB35" s="87" t="str">
        <f t="shared" si="1"/>
        <v/>
      </c>
      <c r="AC35" s="79"/>
      <c r="AE35" s="11"/>
    </row>
    <row r="36" spans="1:31" x14ac:dyDescent="0.15">
      <c r="A36" s="15">
        <v>12</v>
      </c>
      <c r="B36" s="5"/>
      <c r="C36" s="55"/>
      <c r="D36" s="46" t="str">
        <f t="shared" si="2"/>
        <v/>
      </c>
      <c r="E36" s="46" t="str">
        <f t="shared" si="3"/>
        <v/>
      </c>
      <c r="F36" s="68" t="str">
        <f t="shared" si="4"/>
        <v/>
      </c>
      <c r="G36" s="46"/>
      <c r="H36" s="2"/>
      <c r="I36" s="132"/>
      <c r="J36" s="105"/>
      <c r="K36" s="106"/>
      <c r="L36" s="106"/>
      <c r="M36" s="105"/>
      <c r="N36" s="116" t="str">
        <f t="shared" si="5"/>
        <v/>
      </c>
      <c r="O36" s="116" t="str">
        <f t="shared" si="6"/>
        <v/>
      </c>
      <c r="P36" s="77"/>
      <c r="Q36" s="131"/>
      <c r="R36" s="11" t="str">
        <f t="shared" si="0"/>
        <v/>
      </c>
      <c r="T36" s="47"/>
      <c r="U36" s="48"/>
      <c r="V36" s="49"/>
      <c r="X36" s="84"/>
      <c r="Y36" s="84"/>
      <c r="Z36" s="84"/>
      <c r="AA36" s="79"/>
      <c r="AB36" s="87" t="str">
        <f t="shared" si="1"/>
        <v/>
      </c>
      <c r="AC36" s="79"/>
      <c r="AE36" s="11"/>
    </row>
    <row r="37" spans="1:31" x14ac:dyDescent="0.15">
      <c r="A37" s="15">
        <v>13</v>
      </c>
      <c r="B37" s="5"/>
      <c r="C37" s="55"/>
      <c r="D37" s="46" t="str">
        <f t="shared" si="2"/>
        <v/>
      </c>
      <c r="E37" s="46" t="str">
        <f t="shared" si="3"/>
        <v/>
      </c>
      <c r="F37" s="68" t="str">
        <f t="shared" si="4"/>
        <v/>
      </c>
      <c r="G37" s="46"/>
      <c r="H37" s="2"/>
      <c r="I37" s="132"/>
      <c r="J37" s="105"/>
      <c r="K37" s="106"/>
      <c r="L37" s="106"/>
      <c r="M37" s="105"/>
      <c r="N37" s="116" t="str">
        <f t="shared" si="5"/>
        <v/>
      </c>
      <c r="O37" s="116" t="str">
        <f t="shared" si="6"/>
        <v/>
      </c>
      <c r="P37" s="77"/>
      <c r="Q37" s="131"/>
      <c r="R37" s="11" t="str">
        <f t="shared" si="0"/>
        <v/>
      </c>
      <c r="T37" s="47"/>
      <c r="U37" s="48"/>
      <c r="V37" s="49"/>
      <c r="X37" s="84"/>
      <c r="Y37" s="84"/>
      <c r="Z37" s="84"/>
      <c r="AA37" s="79"/>
      <c r="AB37" s="87" t="str">
        <f t="shared" si="1"/>
        <v/>
      </c>
      <c r="AC37" s="79"/>
      <c r="AE37" s="11"/>
    </row>
    <row r="38" spans="1:31" x14ac:dyDescent="0.15">
      <c r="A38" s="15">
        <v>14</v>
      </c>
      <c r="B38" s="5"/>
      <c r="C38" s="55"/>
      <c r="D38" s="46" t="str">
        <f t="shared" si="2"/>
        <v/>
      </c>
      <c r="E38" s="46" t="str">
        <f t="shared" si="3"/>
        <v/>
      </c>
      <c r="F38" s="68" t="str">
        <f t="shared" si="4"/>
        <v/>
      </c>
      <c r="G38" s="46"/>
      <c r="H38" s="2"/>
      <c r="I38" s="132"/>
      <c r="J38" s="105"/>
      <c r="K38" s="106"/>
      <c r="L38" s="106"/>
      <c r="M38" s="105"/>
      <c r="N38" s="116" t="str">
        <f t="shared" si="5"/>
        <v/>
      </c>
      <c r="O38" s="116" t="str">
        <f t="shared" si="6"/>
        <v/>
      </c>
      <c r="P38" s="77"/>
      <c r="Q38" s="131"/>
      <c r="R38" s="11" t="str">
        <f t="shared" si="0"/>
        <v/>
      </c>
      <c r="T38" s="47"/>
      <c r="U38" s="48"/>
      <c r="V38" s="49"/>
      <c r="X38" s="84"/>
      <c r="Y38" s="84"/>
      <c r="Z38" s="84"/>
      <c r="AA38" s="79"/>
      <c r="AB38" s="87" t="str">
        <f t="shared" si="1"/>
        <v/>
      </c>
      <c r="AC38" s="79"/>
      <c r="AE38" s="11"/>
    </row>
    <row r="39" spans="1:31" x14ac:dyDescent="0.15">
      <c r="A39" s="15">
        <v>15</v>
      </c>
      <c r="B39" s="5"/>
      <c r="C39" s="55"/>
      <c r="D39" s="46" t="str">
        <f t="shared" si="2"/>
        <v/>
      </c>
      <c r="E39" s="46" t="str">
        <f t="shared" si="3"/>
        <v/>
      </c>
      <c r="F39" s="68" t="str">
        <f t="shared" si="4"/>
        <v/>
      </c>
      <c r="G39" s="46"/>
      <c r="H39" s="2"/>
      <c r="I39" s="132"/>
      <c r="J39" s="105"/>
      <c r="K39" s="106"/>
      <c r="L39" s="106"/>
      <c r="M39" s="105"/>
      <c r="N39" s="116" t="str">
        <f t="shared" si="5"/>
        <v/>
      </c>
      <c r="O39" s="116" t="str">
        <f t="shared" si="6"/>
        <v/>
      </c>
      <c r="P39" s="77"/>
      <c r="Q39" s="131"/>
      <c r="R39" s="11" t="str">
        <f t="shared" si="0"/>
        <v/>
      </c>
      <c r="T39" s="47"/>
      <c r="U39" s="48"/>
      <c r="V39" s="49"/>
      <c r="X39" s="84"/>
      <c r="Y39" s="84"/>
      <c r="Z39" s="84"/>
      <c r="AA39" s="79"/>
      <c r="AB39" s="87" t="str">
        <f t="shared" si="1"/>
        <v/>
      </c>
      <c r="AC39" s="79"/>
      <c r="AE39" s="11"/>
    </row>
    <row r="40" spans="1:31" x14ac:dyDescent="0.15">
      <c r="A40" s="15">
        <v>16</v>
      </c>
      <c r="B40" s="5"/>
      <c r="C40" s="55"/>
      <c r="D40" s="46" t="str">
        <f t="shared" si="2"/>
        <v/>
      </c>
      <c r="E40" s="46" t="str">
        <f t="shared" si="3"/>
        <v/>
      </c>
      <c r="F40" s="68" t="str">
        <f t="shared" si="4"/>
        <v/>
      </c>
      <c r="G40" s="46"/>
      <c r="H40" s="2"/>
      <c r="I40" s="132"/>
      <c r="J40" s="105"/>
      <c r="K40" s="106"/>
      <c r="L40" s="106"/>
      <c r="M40" s="105"/>
      <c r="N40" s="116" t="str">
        <f t="shared" si="5"/>
        <v/>
      </c>
      <c r="O40" s="116" t="str">
        <f t="shared" si="6"/>
        <v/>
      </c>
      <c r="P40" s="77"/>
      <c r="Q40" s="131"/>
      <c r="R40" s="11" t="str">
        <f t="shared" si="0"/>
        <v/>
      </c>
      <c r="T40" s="47"/>
      <c r="U40" s="48"/>
      <c r="V40" s="49"/>
      <c r="X40" s="84"/>
      <c r="Y40" s="84"/>
      <c r="Z40" s="84"/>
      <c r="AA40" s="79"/>
      <c r="AB40" s="87" t="str">
        <f t="shared" si="1"/>
        <v/>
      </c>
      <c r="AC40" s="79"/>
      <c r="AE40" s="11"/>
    </row>
    <row r="41" spans="1:31" x14ac:dyDescent="0.15">
      <c r="A41" s="15">
        <v>17</v>
      </c>
      <c r="B41" s="5"/>
      <c r="C41" s="55"/>
      <c r="D41" s="46" t="str">
        <f t="shared" si="2"/>
        <v/>
      </c>
      <c r="E41" s="46" t="str">
        <f t="shared" si="3"/>
        <v/>
      </c>
      <c r="F41" s="68" t="str">
        <f t="shared" si="4"/>
        <v/>
      </c>
      <c r="G41" s="46"/>
      <c r="H41" s="2"/>
      <c r="I41" s="132"/>
      <c r="J41" s="105"/>
      <c r="K41" s="106"/>
      <c r="L41" s="106"/>
      <c r="M41" s="105"/>
      <c r="N41" s="116" t="str">
        <f t="shared" si="5"/>
        <v/>
      </c>
      <c r="O41" s="116" t="str">
        <f t="shared" si="6"/>
        <v/>
      </c>
      <c r="P41" s="77"/>
      <c r="Q41" s="131"/>
      <c r="R41" s="11" t="str">
        <f t="shared" si="0"/>
        <v/>
      </c>
      <c r="T41" s="47"/>
      <c r="U41" s="48"/>
      <c r="V41" s="49"/>
      <c r="X41" s="84"/>
      <c r="Y41" s="84"/>
      <c r="Z41" s="84"/>
      <c r="AA41" s="79"/>
      <c r="AB41" s="87" t="str">
        <f t="shared" si="1"/>
        <v/>
      </c>
      <c r="AC41" s="79"/>
      <c r="AE41" s="11"/>
    </row>
    <row r="42" spans="1:31" x14ac:dyDescent="0.15">
      <c r="A42" s="15">
        <v>18</v>
      </c>
      <c r="B42" s="5"/>
      <c r="C42" s="55"/>
      <c r="D42" s="46" t="str">
        <f t="shared" si="2"/>
        <v/>
      </c>
      <c r="E42" s="46" t="str">
        <f t="shared" si="3"/>
        <v/>
      </c>
      <c r="F42" s="68" t="str">
        <f t="shared" si="4"/>
        <v/>
      </c>
      <c r="G42" s="46"/>
      <c r="H42" s="2"/>
      <c r="I42" s="132"/>
      <c r="J42" s="105"/>
      <c r="K42" s="106"/>
      <c r="L42" s="106"/>
      <c r="M42" s="105"/>
      <c r="N42" s="116" t="str">
        <f t="shared" si="5"/>
        <v/>
      </c>
      <c r="O42" s="116" t="str">
        <f t="shared" si="6"/>
        <v/>
      </c>
      <c r="P42" s="77"/>
      <c r="Q42" s="131"/>
      <c r="R42" s="11" t="str">
        <f t="shared" si="0"/>
        <v/>
      </c>
      <c r="T42" s="47"/>
      <c r="U42" s="48"/>
      <c r="V42" s="49"/>
      <c r="X42" s="84"/>
      <c r="Y42" s="84"/>
      <c r="Z42" s="84"/>
      <c r="AA42" s="79"/>
      <c r="AB42" s="87" t="str">
        <f t="shared" si="1"/>
        <v/>
      </c>
      <c r="AC42" s="79"/>
      <c r="AE42" s="11"/>
    </row>
    <row r="43" spans="1:31" x14ac:dyDescent="0.15">
      <c r="A43" s="15">
        <v>19</v>
      </c>
      <c r="B43" s="5"/>
      <c r="C43" s="55"/>
      <c r="D43" s="46" t="str">
        <f t="shared" si="2"/>
        <v/>
      </c>
      <c r="E43" s="46" t="str">
        <f t="shared" si="3"/>
        <v/>
      </c>
      <c r="F43" s="68" t="str">
        <f t="shared" si="4"/>
        <v/>
      </c>
      <c r="G43" s="46"/>
      <c r="H43" s="2"/>
      <c r="I43" s="132"/>
      <c r="J43" s="105"/>
      <c r="K43" s="106"/>
      <c r="L43" s="106"/>
      <c r="M43" s="105"/>
      <c r="N43" s="116" t="str">
        <f t="shared" si="5"/>
        <v/>
      </c>
      <c r="O43" s="116" t="str">
        <f t="shared" si="6"/>
        <v/>
      </c>
      <c r="P43" s="77"/>
      <c r="Q43" s="131"/>
      <c r="R43" s="11" t="str">
        <f t="shared" si="0"/>
        <v/>
      </c>
      <c r="T43" s="47"/>
      <c r="U43" s="48"/>
      <c r="V43" s="49"/>
      <c r="X43" s="84"/>
      <c r="Y43" s="84"/>
      <c r="Z43" s="84"/>
      <c r="AA43" s="79"/>
      <c r="AB43" s="87" t="str">
        <f t="shared" si="1"/>
        <v/>
      </c>
      <c r="AC43" s="79"/>
      <c r="AE43" s="11"/>
    </row>
    <row r="44" spans="1:31" ht="14.25" thickBot="1" x14ac:dyDescent="0.2">
      <c r="A44" s="15">
        <v>20</v>
      </c>
      <c r="B44" s="6"/>
      <c r="C44" s="58"/>
      <c r="D44" s="50" t="str">
        <f t="shared" si="2"/>
        <v/>
      </c>
      <c r="E44" s="50" t="str">
        <f t="shared" si="3"/>
        <v/>
      </c>
      <c r="F44" s="69" t="str">
        <f t="shared" si="4"/>
        <v/>
      </c>
      <c r="G44" s="50"/>
      <c r="H44" s="3"/>
      <c r="I44" s="133"/>
      <c r="J44" s="107"/>
      <c r="K44" s="108"/>
      <c r="L44" s="108"/>
      <c r="M44" s="107"/>
      <c r="N44" s="117" t="str">
        <f t="shared" si="5"/>
        <v/>
      </c>
      <c r="O44" s="117" t="str">
        <f t="shared" si="6"/>
        <v/>
      </c>
      <c r="P44" s="78"/>
      <c r="Q44" s="131"/>
      <c r="R44" s="11" t="str">
        <f t="shared" si="0"/>
        <v/>
      </c>
      <c r="T44" s="47"/>
      <c r="U44" s="48"/>
      <c r="V44" s="49"/>
      <c r="X44" s="84"/>
      <c r="Y44" s="84"/>
      <c r="Z44" s="84"/>
      <c r="AA44" s="79"/>
      <c r="AB44" s="87" t="str">
        <f t="shared" si="1"/>
        <v/>
      </c>
      <c r="AC44" s="79"/>
      <c r="AE44" s="11"/>
    </row>
    <row r="45" spans="1:31" x14ac:dyDescent="0.15">
      <c r="A45" s="15">
        <v>21</v>
      </c>
      <c r="B45" s="7"/>
      <c r="C45" s="59"/>
      <c r="D45" s="41" t="str">
        <f t="shared" si="2"/>
        <v/>
      </c>
      <c r="E45" s="41" t="str">
        <f t="shared" si="3"/>
        <v/>
      </c>
      <c r="F45" s="68" t="str">
        <f t="shared" si="4"/>
        <v/>
      </c>
      <c r="G45" s="41"/>
      <c r="H45" s="57"/>
      <c r="I45" s="130"/>
      <c r="J45" s="103"/>
      <c r="K45" s="106"/>
      <c r="L45" s="106"/>
      <c r="M45" s="105"/>
      <c r="N45" s="116" t="str">
        <f t="shared" si="5"/>
        <v/>
      </c>
      <c r="O45" s="116" t="str">
        <f t="shared" si="6"/>
        <v/>
      </c>
      <c r="P45" s="77"/>
      <c r="Q45" s="131"/>
      <c r="R45" s="11" t="str">
        <f t="shared" si="0"/>
        <v/>
      </c>
      <c r="T45" s="47"/>
      <c r="U45" s="48"/>
      <c r="V45" s="49"/>
      <c r="X45" s="84"/>
      <c r="Y45" s="84"/>
      <c r="Z45" s="84"/>
      <c r="AA45" s="79"/>
      <c r="AB45" s="87" t="str">
        <f t="shared" si="1"/>
        <v/>
      </c>
      <c r="AC45" s="79"/>
      <c r="AE45" s="11"/>
    </row>
    <row r="46" spans="1:31" x14ac:dyDescent="0.15">
      <c r="A46" s="15">
        <v>22</v>
      </c>
      <c r="B46" s="5"/>
      <c r="C46" s="55"/>
      <c r="D46" s="46" t="str">
        <f t="shared" si="2"/>
        <v/>
      </c>
      <c r="E46" s="46" t="str">
        <f t="shared" si="3"/>
        <v/>
      </c>
      <c r="F46" s="68" t="str">
        <f t="shared" si="4"/>
        <v/>
      </c>
      <c r="G46" s="46"/>
      <c r="H46" s="2"/>
      <c r="I46" s="132"/>
      <c r="J46" s="105"/>
      <c r="K46" s="106"/>
      <c r="L46" s="106"/>
      <c r="M46" s="105"/>
      <c r="N46" s="116" t="str">
        <f t="shared" si="5"/>
        <v/>
      </c>
      <c r="O46" s="116" t="str">
        <f t="shared" si="6"/>
        <v/>
      </c>
      <c r="P46" s="77"/>
      <c r="Q46" s="131"/>
      <c r="R46" s="11" t="str">
        <f t="shared" si="0"/>
        <v/>
      </c>
      <c r="T46" s="51"/>
      <c r="U46" s="52"/>
      <c r="V46" s="53"/>
      <c r="X46" s="84"/>
      <c r="Y46" s="84"/>
      <c r="Z46" s="84"/>
      <c r="AA46" s="79"/>
      <c r="AB46" s="87" t="str">
        <f t="shared" si="1"/>
        <v/>
      </c>
      <c r="AC46" s="79"/>
      <c r="AE46" s="11"/>
    </row>
    <row r="47" spans="1:31" x14ac:dyDescent="0.15">
      <c r="A47" s="15">
        <v>23</v>
      </c>
      <c r="B47" s="5"/>
      <c r="C47" s="55"/>
      <c r="D47" s="46" t="str">
        <f t="shared" si="2"/>
        <v/>
      </c>
      <c r="E47" s="46" t="str">
        <f t="shared" si="3"/>
        <v/>
      </c>
      <c r="F47" s="68" t="str">
        <f t="shared" si="4"/>
        <v/>
      </c>
      <c r="G47" s="46"/>
      <c r="H47" s="2"/>
      <c r="I47" s="132"/>
      <c r="J47" s="105"/>
      <c r="K47" s="106"/>
      <c r="L47" s="106"/>
      <c r="M47" s="105"/>
      <c r="N47" s="116" t="str">
        <f t="shared" si="5"/>
        <v/>
      </c>
      <c r="O47" s="116" t="str">
        <f t="shared" si="6"/>
        <v/>
      </c>
      <c r="P47" s="77"/>
      <c r="Q47" s="131"/>
      <c r="R47" s="11" t="str">
        <f t="shared" si="0"/>
        <v/>
      </c>
      <c r="T47" s="11" t="s">
        <v>4</v>
      </c>
      <c r="U47" s="11"/>
      <c r="V47" s="11"/>
      <c r="X47" s="84"/>
      <c r="Y47" s="84"/>
      <c r="Z47" s="84"/>
      <c r="AA47" s="79"/>
      <c r="AB47" s="87" t="str">
        <f t="shared" si="1"/>
        <v/>
      </c>
      <c r="AC47" s="79"/>
      <c r="AE47" s="11"/>
    </row>
    <row r="48" spans="1:31" x14ac:dyDescent="0.15">
      <c r="A48" s="15">
        <v>24</v>
      </c>
      <c r="B48" s="5"/>
      <c r="C48" s="55"/>
      <c r="D48" s="46" t="str">
        <f t="shared" si="2"/>
        <v/>
      </c>
      <c r="E48" s="46" t="str">
        <f t="shared" si="3"/>
        <v/>
      </c>
      <c r="F48" s="68" t="str">
        <f t="shared" si="4"/>
        <v/>
      </c>
      <c r="G48" s="46"/>
      <c r="H48" s="2"/>
      <c r="I48" s="132"/>
      <c r="J48" s="105"/>
      <c r="K48" s="106"/>
      <c r="L48" s="106"/>
      <c r="M48" s="105"/>
      <c r="N48" s="116" t="str">
        <f t="shared" si="5"/>
        <v/>
      </c>
      <c r="O48" s="116" t="str">
        <f t="shared" si="6"/>
        <v/>
      </c>
      <c r="P48" s="77"/>
      <c r="Q48" s="131"/>
      <c r="R48" s="11" t="str">
        <f t="shared" si="0"/>
        <v/>
      </c>
      <c r="T48" s="90" t="s">
        <v>2</v>
      </c>
      <c r="U48" s="91" t="s">
        <v>1</v>
      </c>
      <c r="V48" s="92" t="s">
        <v>0</v>
      </c>
      <c r="X48" s="79"/>
      <c r="Y48" s="79"/>
      <c r="Z48" s="79"/>
      <c r="AA48" s="79"/>
      <c r="AB48" s="87" t="str">
        <f t="shared" si="1"/>
        <v/>
      </c>
      <c r="AC48" s="79"/>
      <c r="AE48" s="11"/>
    </row>
    <row r="49" spans="1:31" x14ac:dyDescent="0.15">
      <c r="A49" s="15">
        <v>25</v>
      </c>
      <c r="B49" s="5"/>
      <c r="C49" s="55"/>
      <c r="D49" s="46" t="str">
        <f t="shared" si="2"/>
        <v/>
      </c>
      <c r="E49" s="46" t="str">
        <f t="shared" si="3"/>
        <v/>
      </c>
      <c r="F49" s="68" t="str">
        <f t="shared" si="4"/>
        <v/>
      </c>
      <c r="G49" s="46"/>
      <c r="H49" s="2"/>
      <c r="I49" s="132"/>
      <c r="J49" s="105"/>
      <c r="K49" s="106"/>
      <c r="L49" s="106"/>
      <c r="M49" s="105"/>
      <c r="N49" s="116" t="str">
        <f t="shared" si="5"/>
        <v/>
      </c>
      <c r="O49" s="116" t="str">
        <f t="shared" si="6"/>
        <v/>
      </c>
      <c r="P49" s="77"/>
      <c r="Q49" s="131"/>
      <c r="R49" s="11" t="str">
        <f t="shared" si="0"/>
        <v/>
      </c>
      <c r="T49" s="93">
        <v>31</v>
      </c>
      <c r="U49" s="94" t="s">
        <v>104</v>
      </c>
      <c r="V49" s="95" t="s">
        <v>57</v>
      </c>
      <c r="W49" s="79" t="s">
        <v>66</v>
      </c>
      <c r="X49" s="79"/>
      <c r="Y49" s="79"/>
      <c r="Z49" s="79"/>
      <c r="AA49" s="79"/>
      <c r="AB49" s="87" t="str">
        <f t="shared" si="1"/>
        <v/>
      </c>
      <c r="AC49" s="79"/>
      <c r="AE49" s="11"/>
    </row>
    <row r="50" spans="1:31" x14ac:dyDescent="0.15">
      <c r="A50" s="15">
        <v>26</v>
      </c>
      <c r="B50" s="5"/>
      <c r="C50" s="55"/>
      <c r="D50" s="46" t="str">
        <f t="shared" si="2"/>
        <v/>
      </c>
      <c r="E50" s="46" t="str">
        <f t="shared" si="3"/>
        <v/>
      </c>
      <c r="F50" s="68" t="str">
        <f t="shared" si="4"/>
        <v/>
      </c>
      <c r="G50" s="46"/>
      <c r="H50" s="2"/>
      <c r="I50" s="132"/>
      <c r="J50" s="105"/>
      <c r="K50" s="106"/>
      <c r="L50" s="106"/>
      <c r="M50" s="105"/>
      <c r="N50" s="116" t="str">
        <f t="shared" si="5"/>
        <v/>
      </c>
      <c r="O50" s="116" t="str">
        <f t="shared" si="6"/>
        <v/>
      </c>
      <c r="P50" s="77"/>
      <c r="Q50" s="131"/>
      <c r="R50" s="11" t="str">
        <f t="shared" si="0"/>
        <v/>
      </c>
      <c r="T50" s="96">
        <v>32</v>
      </c>
      <c r="U50" s="97" t="s">
        <v>104</v>
      </c>
      <c r="V50" s="98" t="s">
        <v>58</v>
      </c>
      <c r="W50" s="79" t="s">
        <v>66</v>
      </c>
      <c r="X50" s="79"/>
      <c r="Y50" s="79"/>
      <c r="Z50" s="79"/>
      <c r="AA50" s="84"/>
      <c r="AB50" s="88" t="str">
        <f t="shared" si="1"/>
        <v/>
      </c>
      <c r="AC50" s="79"/>
      <c r="AE50" s="11"/>
    </row>
    <row r="51" spans="1:31" x14ac:dyDescent="0.15">
      <c r="A51" s="15">
        <v>27</v>
      </c>
      <c r="B51" s="5"/>
      <c r="C51" s="55"/>
      <c r="D51" s="46" t="str">
        <f t="shared" si="2"/>
        <v/>
      </c>
      <c r="E51" s="46" t="str">
        <f t="shared" si="3"/>
        <v/>
      </c>
      <c r="F51" s="68" t="str">
        <f t="shared" si="4"/>
        <v/>
      </c>
      <c r="G51" s="46"/>
      <c r="H51" s="2"/>
      <c r="I51" s="132"/>
      <c r="J51" s="105"/>
      <c r="K51" s="106"/>
      <c r="L51" s="106"/>
      <c r="M51" s="105"/>
      <c r="N51" s="116" t="str">
        <f t="shared" si="5"/>
        <v/>
      </c>
      <c r="O51" s="116" t="str">
        <f t="shared" si="6"/>
        <v/>
      </c>
      <c r="P51" s="77"/>
      <c r="Q51" s="131"/>
      <c r="R51" s="11" t="str">
        <f t="shared" si="0"/>
        <v/>
      </c>
      <c r="T51" s="96">
        <v>33</v>
      </c>
      <c r="U51" s="97" t="s">
        <v>104</v>
      </c>
      <c r="V51" s="98" t="s">
        <v>59</v>
      </c>
      <c r="W51" s="79" t="s">
        <v>66</v>
      </c>
      <c r="X51" s="79"/>
      <c r="Y51" s="79"/>
      <c r="Z51" s="79"/>
      <c r="AA51" s="84"/>
      <c r="AB51" s="88" t="str">
        <f t="shared" si="1"/>
        <v/>
      </c>
      <c r="AC51" s="79"/>
      <c r="AE51" s="11"/>
    </row>
    <row r="52" spans="1:31" x14ac:dyDescent="0.15">
      <c r="A52" s="15">
        <v>28</v>
      </c>
      <c r="B52" s="5"/>
      <c r="C52" s="55"/>
      <c r="D52" s="46" t="str">
        <f t="shared" si="2"/>
        <v/>
      </c>
      <c r="E52" s="46" t="str">
        <f t="shared" si="3"/>
        <v/>
      </c>
      <c r="F52" s="68" t="str">
        <f t="shared" si="4"/>
        <v/>
      </c>
      <c r="G52" s="46"/>
      <c r="H52" s="2"/>
      <c r="I52" s="132"/>
      <c r="J52" s="105"/>
      <c r="K52" s="106"/>
      <c r="L52" s="106"/>
      <c r="M52" s="105"/>
      <c r="N52" s="116" t="str">
        <f t="shared" si="5"/>
        <v/>
      </c>
      <c r="O52" s="116" t="str">
        <f t="shared" si="6"/>
        <v/>
      </c>
      <c r="P52" s="77"/>
      <c r="Q52" s="131"/>
      <c r="R52" s="11" t="str">
        <f t="shared" si="0"/>
        <v/>
      </c>
      <c r="T52" s="96">
        <v>34</v>
      </c>
      <c r="U52" s="97" t="s">
        <v>104</v>
      </c>
      <c r="V52" s="98" t="s">
        <v>60</v>
      </c>
      <c r="W52" s="79" t="s">
        <v>66</v>
      </c>
      <c r="X52" s="79"/>
      <c r="Y52" s="79"/>
      <c r="Z52" s="79"/>
      <c r="AA52" s="79"/>
      <c r="AB52" s="87" t="str">
        <f t="shared" si="1"/>
        <v/>
      </c>
      <c r="AC52" s="79"/>
      <c r="AE52" s="11"/>
    </row>
    <row r="53" spans="1:31" x14ac:dyDescent="0.15">
      <c r="A53" s="15">
        <v>29</v>
      </c>
      <c r="B53" s="5"/>
      <c r="C53" s="55"/>
      <c r="D53" s="46" t="str">
        <f t="shared" si="2"/>
        <v/>
      </c>
      <c r="E53" s="46" t="str">
        <f t="shared" si="3"/>
        <v/>
      </c>
      <c r="F53" s="68" t="str">
        <f t="shared" si="4"/>
        <v/>
      </c>
      <c r="G53" s="46"/>
      <c r="H53" s="2"/>
      <c r="I53" s="132"/>
      <c r="J53" s="105"/>
      <c r="K53" s="106"/>
      <c r="L53" s="106"/>
      <c r="M53" s="105"/>
      <c r="N53" s="116" t="str">
        <f t="shared" si="5"/>
        <v/>
      </c>
      <c r="O53" s="116" t="str">
        <f t="shared" si="6"/>
        <v/>
      </c>
      <c r="P53" s="77"/>
      <c r="Q53" s="131"/>
      <c r="R53" s="11" t="str">
        <f t="shared" si="0"/>
        <v/>
      </c>
      <c r="T53" s="96">
        <v>35</v>
      </c>
      <c r="U53" s="97" t="s">
        <v>104</v>
      </c>
      <c r="V53" s="98" t="s">
        <v>85</v>
      </c>
      <c r="W53" s="79" t="s">
        <v>66</v>
      </c>
      <c r="X53" s="79"/>
      <c r="Y53" s="79"/>
      <c r="Z53" s="79"/>
      <c r="AA53" s="79"/>
      <c r="AB53" s="87" t="str">
        <f t="shared" si="1"/>
        <v/>
      </c>
      <c r="AC53" s="79"/>
      <c r="AE53" s="11"/>
    </row>
    <row r="54" spans="1:31" ht="14.25" thickBot="1" x14ac:dyDescent="0.2">
      <c r="A54" s="15">
        <v>30</v>
      </c>
      <c r="B54" s="6"/>
      <c r="C54" s="58"/>
      <c r="D54" s="50" t="str">
        <f t="shared" si="2"/>
        <v/>
      </c>
      <c r="E54" s="50" t="str">
        <f t="shared" si="3"/>
        <v/>
      </c>
      <c r="F54" s="69" t="str">
        <f t="shared" si="4"/>
        <v/>
      </c>
      <c r="G54" s="50"/>
      <c r="H54" s="3"/>
      <c r="I54" s="133"/>
      <c r="J54" s="107"/>
      <c r="K54" s="108"/>
      <c r="L54" s="108"/>
      <c r="M54" s="107"/>
      <c r="N54" s="117" t="str">
        <f t="shared" si="5"/>
        <v/>
      </c>
      <c r="O54" s="117" t="str">
        <f t="shared" si="6"/>
        <v/>
      </c>
      <c r="P54" s="78"/>
      <c r="Q54" s="131"/>
      <c r="R54" s="11" t="str">
        <f t="shared" si="0"/>
        <v/>
      </c>
      <c r="T54" s="96">
        <v>36</v>
      </c>
      <c r="U54" s="97" t="s">
        <v>104</v>
      </c>
      <c r="V54" s="98" t="s">
        <v>54</v>
      </c>
      <c r="W54" s="79" t="s">
        <v>66</v>
      </c>
      <c r="X54" s="79"/>
      <c r="Y54" s="79"/>
      <c r="Z54" s="79"/>
      <c r="AA54" s="79"/>
      <c r="AB54" s="87" t="str">
        <f t="shared" si="1"/>
        <v/>
      </c>
      <c r="AC54" s="79"/>
      <c r="AE54" s="11"/>
    </row>
    <row r="55" spans="1:31" x14ac:dyDescent="0.15">
      <c r="A55" s="15">
        <v>31</v>
      </c>
      <c r="B55" s="7"/>
      <c r="C55" s="59"/>
      <c r="D55" s="41" t="str">
        <f t="shared" si="2"/>
        <v/>
      </c>
      <c r="E55" s="41" t="str">
        <f t="shared" si="3"/>
        <v/>
      </c>
      <c r="F55" s="68" t="str">
        <f t="shared" si="4"/>
        <v/>
      </c>
      <c r="G55" s="41"/>
      <c r="H55" s="57"/>
      <c r="I55" s="129"/>
      <c r="J55" s="103"/>
      <c r="K55" s="106"/>
      <c r="L55" s="106"/>
      <c r="M55" s="105"/>
      <c r="N55" s="116" t="str">
        <f t="shared" si="5"/>
        <v/>
      </c>
      <c r="O55" s="116" t="str">
        <f t="shared" si="6"/>
        <v/>
      </c>
      <c r="P55" s="77"/>
      <c r="Q55" s="131"/>
      <c r="R55" s="11" t="str">
        <f t="shared" si="0"/>
        <v/>
      </c>
      <c r="T55" s="96">
        <v>37</v>
      </c>
      <c r="U55" s="97" t="s">
        <v>104</v>
      </c>
      <c r="V55" s="98" t="s">
        <v>55</v>
      </c>
      <c r="W55" s="79" t="s">
        <v>66</v>
      </c>
      <c r="X55" s="79"/>
      <c r="Y55" s="79"/>
      <c r="Z55" s="79"/>
      <c r="AA55" s="79"/>
      <c r="AB55" s="87" t="str">
        <f t="shared" si="1"/>
        <v/>
      </c>
      <c r="AC55" s="79"/>
      <c r="AE55" s="11"/>
    </row>
    <row r="56" spans="1:31" x14ac:dyDescent="0.15">
      <c r="A56" s="15">
        <v>32</v>
      </c>
      <c r="B56" s="5"/>
      <c r="C56" s="55"/>
      <c r="D56" s="46" t="str">
        <f t="shared" si="2"/>
        <v/>
      </c>
      <c r="E56" s="46" t="str">
        <f t="shared" si="3"/>
        <v/>
      </c>
      <c r="F56" s="68" t="str">
        <f t="shared" si="4"/>
        <v/>
      </c>
      <c r="G56" s="46"/>
      <c r="H56" s="2"/>
      <c r="I56" s="132"/>
      <c r="J56" s="105"/>
      <c r="K56" s="106"/>
      <c r="L56" s="106"/>
      <c r="M56" s="105"/>
      <c r="N56" s="116" t="str">
        <f t="shared" si="5"/>
        <v/>
      </c>
      <c r="O56" s="116" t="str">
        <f t="shared" si="6"/>
        <v/>
      </c>
      <c r="P56" s="77"/>
      <c r="Q56" s="131"/>
      <c r="R56" s="11" t="str">
        <f t="shared" si="0"/>
        <v/>
      </c>
      <c r="T56" s="96">
        <v>38</v>
      </c>
      <c r="U56" s="97" t="s">
        <v>104</v>
      </c>
      <c r="V56" s="98" t="s">
        <v>105</v>
      </c>
      <c r="W56" s="79" t="s">
        <v>66</v>
      </c>
      <c r="X56" s="79"/>
      <c r="Y56" s="79"/>
      <c r="Z56" s="79"/>
      <c r="AA56" s="79"/>
      <c r="AB56" s="87" t="str">
        <f t="shared" si="1"/>
        <v/>
      </c>
      <c r="AC56" s="79"/>
      <c r="AE56" s="11"/>
    </row>
    <row r="57" spans="1:31" x14ac:dyDescent="0.15">
      <c r="A57" s="15">
        <v>33</v>
      </c>
      <c r="B57" s="5"/>
      <c r="C57" s="55"/>
      <c r="D57" s="46" t="str">
        <f t="shared" si="2"/>
        <v/>
      </c>
      <c r="E57" s="46" t="str">
        <f t="shared" si="3"/>
        <v/>
      </c>
      <c r="F57" s="68" t="str">
        <f t="shared" si="4"/>
        <v/>
      </c>
      <c r="G57" s="46"/>
      <c r="H57" s="2"/>
      <c r="I57" s="132"/>
      <c r="J57" s="105"/>
      <c r="K57" s="106"/>
      <c r="L57" s="106"/>
      <c r="M57" s="105"/>
      <c r="N57" s="116" t="str">
        <f t="shared" si="5"/>
        <v/>
      </c>
      <c r="O57" s="116" t="str">
        <f t="shared" si="6"/>
        <v/>
      </c>
      <c r="P57" s="77"/>
      <c r="Q57" s="131"/>
      <c r="R57" s="11" t="str">
        <f t="shared" ref="R57:R88" si="7">IF(B57="","",IF(P57="","記録入力！",""))</f>
        <v/>
      </c>
      <c r="T57" s="96">
        <v>39</v>
      </c>
      <c r="U57" s="97" t="s">
        <v>104</v>
      </c>
      <c r="V57" s="98" t="s">
        <v>67</v>
      </c>
      <c r="W57" s="79" t="s">
        <v>56</v>
      </c>
      <c r="X57" s="79"/>
      <c r="Y57" s="79"/>
      <c r="Z57" s="79"/>
      <c r="AA57" s="79"/>
      <c r="AB57" s="87" t="str">
        <f t="shared" ref="AB57:AB88" si="8">IF(B57="","",VLOOKUP(B57,$T$25:$W$106,4))</f>
        <v/>
      </c>
      <c r="AC57" s="79"/>
      <c r="AE57" s="11"/>
    </row>
    <row r="58" spans="1:31" x14ac:dyDescent="0.15">
      <c r="A58" s="15">
        <v>34</v>
      </c>
      <c r="B58" s="5"/>
      <c r="C58" s="55"/>
      <c r="D58" s="46" t="str">
        <f t="shared" si="2"/>
        <v/>
      </c>
      <c r="E58" s="46" t="str">
        <f t="shared" si="3"/>
        <v/>
      </c>
      <c r="F58" s="68" t="str">
        <f t="shared" si="4"/>
        <v/>
      </c>
      <c r="G58" s="46"/>
      <c r="H58" s="2"/>
      <c r="I58" s="132"/>
      <c r="J58" s="105"/>
      <c r="K58" s="106"/>
      <c r="L58" s="106"/>
      <c r="M58" s="105"/>
      <c r="N58" s="116" t="str">
        <f t="shared" si="5"/>
        <v/>
      </c>
      <c r="O58" s="116" t="str">
        <f t="shared" si="6"/>
        <v/>
      </c>
      <c r="P58" s="77"/>
      <c r="Q58" s="131"/>
      <c r="R58" s="11" t="str">
        <f t="shared" si="7"/>
        <v/>
      </c>
      <c r="T58" s="96"/>
      <c r="U58" s="97"/>
      <c r="V58" s="98"/>
      <c r="X58" s="79"/>
      <c r="Y58" s="79"/>
      <c r="Z58" s="79"/>
      <c r="AA58" s="79"/>
      <c r="AB58" s="87" t="str">
        <f t="shared" si="8"/>
        <v/>
      </c>
      <c r="AC58" s="79"/>
      <c r="AE58" s="11"/>
    </row>
    <row r="59" spans="1:31" x14ac:dyDescent="0.15">
      <c r="A59" s="15">
        <v>35</v>
      </c>
      <c r="B59" s="5"/>
      <c r="C59" s="56"/>
      <c r="D59" s="46" t="str">
        <f t="shared" si="2"/>
        <v/>
      </c>
      <c r="E59" s="46" t="str">
        <f t="shared" si="3"/>
        <v/>
      </c>
      <c r="F59" s="68" t="str">
        <f t="shared" si="4"/>
        <v/>
      </c>
      <c r="G59" s="46"/>
      <c r="H59" s="2"/>
      <c r="I59" s="132"/>
      <c r="J59" s="105"/>
      <c r="K59" s="106"/>
      <c r="L59" s="106"/>
      <c r="M59" s="105"/>
      <c r="N59" s="116" t="str">
        <f t="shared" si="5"/>
        <v/>
      </c>
      <c r="O59" s="116" t="str">
        <f t="shared" si="6"/>
        <v/>
      </c>
      <c r="P59" s="77"/>
      <c r="Q59" s="131"/>
      <c r="R59" s="11" t="str">
        <f t="shared" si="7"/>
        <v/>
      </c>
      <c r="T59" s="96"/>
      <c r="U59" s="97"/>
      <c r="V59" s="98"/>
      <c r="X59" s="79"/>
      <c r="Y59" s="79"/>
      <c r="Z59" s="79"/>
      <c r="AA59" s="79"/>
      <c r="AB59" s="87" t="str">
        <f t="shared" si="8"/>
        <v/>
      </c>
      <c r="AC59" s="79"/>
      <c r="AE59" s="11"/>
    </row>
    <row r="60" spans="1:31" x14ac:dyDescent="0.15">
      <c r="A60" s="15">
        <v>36</v>
      </c>
      <c r="B60" s="5"/>
      <c r="C60" s="55"/>
      <c r="D60" s="46" t="str">
        <f t="shared" si="2"/>
        <v/>
      </c>
      <c r="E60" s="46" t="str">
        <f t="shared" si="3"/>
        <v/>
      </c>
      <c r="F60" s="68" t="str">
        <f t="shared" si="4"/>
        <v/>
      </c>
      <c r="G60" s="46"/>
      <c r="H60" s="2"/>
      <c r="I60" s="132"/>
      <c r="J60" s="105"/>
      <c r="K60" s="106"/>
      <c r="L60" s="106"/>
      <c r="M60" s="105"/>
      <c r="N60" s="116" t="str">
        <f t="shared" si="5"/>
        <v/>
      </c>
      <c r="O60" s="116" t="str">
        <f t="shared" si="6"/>
        <v/>
      </c>
      <c r="P60" s="77"/>
      <c r="Q60" s="131"/>
      <c r="R60" s="11" t="str">
        <f t="shared" si="7"/>
        <v/>
      </c>
      <c r="T60" s="96"/>
      <c r="U60" s="97"/>
      <c r="V60" s="98"/>
      <c r="X60" s="79"/>
      <c r="Y60" s="79"/>
      <c r="Z60" s="79"/>
      <c r="AA60" s="79"/>
      <c r="AB60" s="87" t="str">
        <f t="shared" si="8"/>
        <v/>
      </c>
      <c r="AC60" s="79"/>
      <c r="AE60" s="11"/>
    </row>
    <row r="61" spans="1:31" x14ac:dyDescent="0.15">
      <c r="A61" s="15">
        <v>37</v>
      </c>
      <c r="B61" s="5"/>
      <c r="C61" s="55"/>
      <c r="D61" s="46" t="str">
        <f t="shared" si="2"/>
        <v/>
      </c>
      <c r="E61" s="46" t="str">
        <f t="shared" si="3"/>
        <v/>
      </c>
      <c r="F61" s="68" t="str">
        <f t="shared" si="4"/>
        <v/>
      </c>
      <c r="G61" s="46"/>
      <c r="H61" s="2"/>
      <c r="I61" s="132"/>
      <c r="J61" s="105"/>
      <c r="K61" s="106"/>
      <c r="L61" s="106"/>
      <c r="M61" s="105"/>
      <c r="N61" s="116" t="str">
        <f t="shared" si="5"/>
        <v/>
      </c>
      <c r="O61" s="116" t="str">
        <f t="shared" si="6"/>
        <v/>
      </c>
      <c r="P61" s="77"/>
      <c r="Q61" s="131"/>
      <c r="R61" s="11" t="str">
        <f t="shared" si="7"/>
        <v/>
      </c>
      <c r="T61" s="96"/>
      <c r="U61" s="97"/>
      <c r="V61" s="98"/>
      <c r="X61" s="79"/>
      <c r="Y61" s="79"/>
      <c r="Z61" s="79"/>
      <c r="AA61" s="79"/>
      <c r="AB61" s="87" t="str">
        <f t="shared" si="8"/>
        <v/>
      </c>
      <c r="AC61" s="79"/>
      <c r="AE61" s="11"/>
    </row>
    <row r="62" spans="1:31" x14ac:dyDescent="0.15">
      <c r="A62" s="15">
        <v>38</v>
      </c>
      <c r="B62" s="5"/>
      <c r="C62" s="55"/>
      <c r="D62" s="46" t="str">
        <f t="shared" si="2"/>
        <v/>
      </c>
      <c r="E62" s="46" t="str">
        <f t="shared" si="3"/>
        <v/>
      </c>
      <c r="F62" s="68" t="str">
        <f t="shared" si="4"/>
        <v/>
      </c>
      <c r="G62" s="46"/>
      <c r="H62" s="2"/>
      <c r="I62" s="132"/>
      <c r="J62" s="105"/>
      <c r="K62" s="106"/>
      <c r="L62" s="106"/>
      <c r="M62" s="105"/>
      <c r="N62" s="116" t="str">
        <f t="shared" si="5"/>
        <v/>
      </c>
      <c r="O62" s="116" t="str">
        <f t="shared" si="6"/>
        <v/>
      </c>
      <c r="P62" s="77"/>
      <c r="Q62" s="131"/>
      <c r="R62" s="11" t="str">
        <f t="shared" si="7"/>
        <v/>
      </c>
      <c r="T62" s="96"/>
      <c r="U62" s="97"/>
      <c r="V62" s="98"/>
      <c r="X62" s="79"/>
      <c r="Y62" s="79"/>
      <c r="Z62" s="79"/>
      <c r="AA62" s="79"/>
      <c r="AB62" s="87" t="str">
        <f t="shared" si="8"/>
        <v/>
      </c>
      <c r="AC62" s="79"/>
      <c r="AE62" s="11"/>
    </row>
    <row r="63" spans="1:31" x14ac:dyDescent="0.15">
      <c r="A63" s="15">
        <v>39</v>
      </c>
      <c r="B63" s="5"/>
      <c r="C63" s="55"/>
      <c r="D63" s="46" t="str">
        <f t="shared" si="2"/>
        <v/>
      </c>
      <c r="E63" s="46" t="str">
        <f t="shared" si="3"/>
        <v/>
      </c>
      <c r="F63" s="68" t="str">
        <f t="shared" si="4"/>
        <v/>
      </c>
      <c r="G63" s="46"/>
      <c r="H63" s="2"/>
      <c r="I63" s="132"/>
      <c r="J63" s="105"/>
      <c r="K63" s="106"/>
      <c r="L63" s="106"/>
      <c r="M63" s="105"/>
      <c r="N63" s="116" t="str">
        <f t="shared" si="5"/>
        <v/>
      </c>
      <c r="O63" s="116" t="str">
        <f t="shared" si="6"/>
        <v/>
      </c>
      <c r="P63" s="77"/>
      <c r="Q63" s="131"/>
      <c r="R63" s="11" t="str">
        <f t="shared" si="7"/>
        <v/>
      </c>
      <c r="T63" s="96"/>
      <c r="U63" s="97"/>
      <c r="V63" s="98"/>
      <c r="X63" s="79"/>
      <c r="Y63" s="79"/>
      <c r="Z63" s="79"/>
      <c r="AA63" s="79"/>
      <c r="AB63" s="87" t="str">
        <f t="shared" si="8"/>
        <v/>
      </c>
      <c r="AC63" s="79"/>
      <c r="AE63" s="11"/>
    </row>
    <row r="64" spans="1:31" ht="14.25" thickBot="1" x14ac:dyDescent="0.2">
      <c r="A64" s="15">
        <v>40</v>
      </c>
      <c r="B64" s="6"/>
      <c r="C64" s="58"/>
      <c r="D64" s="50" t="str">
        <f t="shared" si="2"/>
        <v/>
      </c>
      <c r="E64" s="50" t="str">
        <f t="shared" si="3"/>
        <v/>
      </c>
      <c r="F64" s="69" t="str">
        <f t="shared" si="4"/>
        <v/>
      </c>
      <c r="G64" s="50"/>
      <c r="H64" s="3"/>
      <c r="I64" s="133"/>
      <c r="J64" s="107"/>
      <c r="K64" s="108"/>
      <c r="L64" s="108"/>
      <c r="M64" s="107"/>
      <c r="N64" s="117" t="str">
        <f t="shared" si="5"/>
        <v/>
      </c>
      <c r="O64" s="117" t="str">
        <f t="shared" si="6"/>
        <v/>
      </c>
      <c r="P64" s="78"/>
      <c r="Q64" s="131"/>
      <c r="R64" s="11" t="str">
        <f t="shared" si="7"/>
        <v/>
      </c>
      <c r="T64" s="96"/>
      <c r="U64" s="97"/>
      <c r="V64" s="98"/>
      <c r="X64" s="79"/>
      <c r="Y64" s="79"/>
      <c r="Z64" s="79"/>
      <c r="AA64" s="79"/>
      <c r="AB64" s="87" t="str">
        <f t="shared" si="8"/>
        <v/>
      </c>
      <c r="AC64" s="79"/>
      <c r="AE64" s="11"/>
    </row>
    <row r="65" spans="1:31" x14ac:dyDescent="0.15">
      <c r="A65" s="15">
        <v>41</v>
      </c>
      <c r="B65" s="7"/>
      <c r="C65" s="59"/>
      <c r="D65" s="41" t="str">
        <f t="shared" si="2"/>
        <v/>
      </c>
      <c r="E65" s="41" t="str">
        <f t="shared" si="3"/>
        <v/>
      </c>
      <c r="F65" s="68" t="str">
        <f t="shared" si="4"/>
        <v/>
      </c>
      <c r="G65" s="41"/>
      <c r="H65" s="57"/>
      <c r="I65" s="130"/>
      <c r="J65" s="103"/>
      <c r="K65" s="106"/>
      <c r="L65" s="106"/>
      <c r="M65" s="105"/>
      <c r="N65" s="116" t="str">
        <f t="shared" si="5"/>
        <v/>
      </c>
      <c r="O65" s="116" t="str">
        <f t="shared" si="6"/>
        <v/>
      </c>
      <c r="P65" s="77"/>
      <c r="Q65" s="131"/>
      <c r="R65" s="11" t="str">
        <f t="shared" si="7"/>
        <v/>
      </c>
      <c r="T65" s="96"/>
      <c r="U65" s="97"/>
      <c r="V65" s="98"/>
      <c r="X65" s="79"/>
      <c r="Y65" s="79"/>
      <c r="Z65" s="79"/>
      <c r="AA65" s="79"/>
      <c r="AB65" s="87" t="str">
        <f t="shared" si="8"/>
        <v/>
      </c>
      <c r="AC65" s="79"/>
      <c r="AE65" s="11"/>
    </row>
    <row r="66" spans="1:31" x14ac:dyDescent="0.15">
      <c r="A66" s="15">
        <v>42</v>
      </c>
      <c r="B66" s="5"/>
      <c r="C66" s="55"/>
      <c r="D66" s="46" t="str">
        <f t="shared" si="2"/>
        <v/>
      </c>
      <c r="E66" s="46" t="str">
        <f t="shared" si="3"/>
        <v/>
      </c>
      <c r="F66" s="68" t="str">
        <f t="shared" si="4"/>
        <v/>
      </c>
      <c r="G66" s="46"/>
      <c r="H66" s="2"/>
      <c r="I66" s="132"/>
      <c r="J66" s="105"/>
      <c r="K66" s="106"/>
      <c r="L66" s="106"/>
      <c r="M66" s="105"/>
      <c r="N66" s="116" t="str">
        <f t="shared" si="5"/>
        <v/>
      </c>
      <c r="O66" s="116" t="str">
        <f t="shared" si="6"/>
        <v/>
      </c>
      <c r="P66" s="77"/>
      <c r="Q66" s="131"/>
      <c r="R66" s="11" t="str">
        <f t="shared" si="7"/>
        <v/>
      </c>
      <c r="T66" s="99"/>
      <c r="U66" s="100"/>
      <c r="V66" s="101"/>
      <c r="X66" s="79"/>
      <c r="Y66" s="79"/>
      <c r="Z66" s="79"/>
      <c r="AA66" s="79"/>
      <c r="AB66" s="87" t="str">
        <f t="shared" si="8"/>
        <v/>
      </c>
      <c r="AC66" s="79"/>
      <c r="AE66" s="11"/>
    </row>
    <row r="67" spans="1:31" x14ac:dyDescent="0.15">
      <c r="A67" s="15">
        <v>43</v>
      </c>
      <c r="B67" s="5"/>
      <c r="C67" s="55"/>
      <c r="D67" s="46" t="str">
        <f t="shared" si="2"/>
        <v/>
      </c>
      <c r="E67" s="46" t="str">
        <f t="shared" si="3"/>
        <v/>
      </c>
      <c r="F67" s="68" t="str">
        <f t="shared" si="4"/>
        <v/>
      </c>
      <c r="G67" s="46"/>
      <c r="H67" s="2"/>
      <c r="I67" s="132"/>
      <c r="J67" s="105"/>
      <c r="K67" s="106"/>
      <c r="L67" s="106"/>
      <c r="M67" s="105"/>
      <c r="N67" s="116" t="str">
        <f t="shared" si="5"/>
        <v/>
      </c>
      <c r="O67" s="116" t="str">
        <f t="shared" si="6"/>
        <v/>
      </c>
      <c r="P67" s="77"/>
      <c r="Q67" s="131"/>
      <c r="R67" s="11" t="str">
        <f t="shared" si="7"/>
        <v/>
      </c>
      <c r="T67" s="45"/>
      <c r="U67" s="45"/>
      <c r="V67" s="45"/>
      <c r="X67" s="79"/>
      <c r="Y67" s="79"/>
      <c r="Z67" s="79"/>
      <c r="AA67" s="79"/>
      <c r="AB67" s="87" t="str">
        <f t="shared" si="8"/>
        <v/>
      </c>
      <c r="AC67" s="79"/>
      <c r="AE67" s="11"/>
    </row>
    <row r="68" spans="1:31" x14ac:dyDescent="0.15">
      <c r="A68" s="15">
        <v>44</v>
      </c>
      <c r="B68" s="5"/>
      <c r="C68" s="55"/>
      <c r="D68" s="46" t="str">
        <f t="shared" si="2"/>
        <v/>
      </c>
      <c r="E68" s="46" t="str">
        <f t="shared" si="3"/>
        <v/>
      </c>
      <c r="F68" s="68" t="str">
        <f t="shared" si="4"/>
        <v/>
      </c>
      <c r="G68" s="46"/>
      <c r="H68" s="2"/>
      <c r="I68" s="132"/>
      <c r="J68" s="105"/>
      <c r="K68" s="106"/>
      <c r="L68" s="106"/>
      <c r="M68" s="105"/>
      <c r="N68" s="116" t="str">
        <f t="shared" si="5"/>
        <v/>
      </c>
      <c r="O68" s="116" t="str">
        <f t="shared" si="6"/>
        <v/>
      </c>
      <c r="P68" s="77"/>
      <c r="Q68" s="131"/>
      <c r="R68" s="11" t="str">
        <f t="shared" si="7"/>
        <v/>
      </c>
      <c r="T68" s="45"/>
      <c r="U68" s="45"/>
      <c r="V68" s="45"/>
      <c r="X68" s="79"/>
      <c r="Y68" s="79"/>
      <c r="Z68" s="79"/>
      <c r="AA68" s="79"/>
      <c r="AB68" s="87" t="str">
        <f t="shared" si="8"/>
        <v/>
      </c>
      <c r="AC68" s="79"/>
      <c r="AE68" s="11"/>
    </row>
    <row r="69" spans="1:31" x14ac:dyDescent="0.15">
      <c r="A69" s="15">
        <v>45</v>
      </c>
      <c r="B69" s="5"/>
      <c r="C69" s="55"/>
      <c r="D69" s="46" t="str">
        <f t="shared" si="2"/>
        <v/>
      </c>
      <c r="E69" s="46" t="str">
        <f t="shared" si="3"/>
        <v/>
      </c>
      <c r="F69" s="68" t="str">
        <f t="shared" si="4"/>
        <v/>
      </c>
      <c r="G69" s="46"/>
      <c r="H69" s="2"/>
      <c r="I69" s="132"/>
      <c r="J69" s="105"/>
      <c r="K69" s="106"/>
      <c r="L69" s="106"/>
      <c r="M69" s="105"/>
      <c r="N69" s="116" t="str">
        <f t="shared" si="5"/>
        <v/>
      </c>
      <c r="O69" s="116" t="str">
        <f t="shared" si="6"/>
        <v/>
      </c>
      <c r="P69" s="77"/>
      <c r="Q69" s="131"/>
      <c r="R69" s="11" t="str">
        <f t="shared" si="7"/>
        <v/>
      </c>
      <c r="T69" s="45"/>
      <c r="U69" s="45"/>
      <c r="V69" s="45"/>
      <c r="X69" s="79"/>
      <c r="Y69" s="79"/>
      <c r="Z69" s="79"/>
      <c r="AA69" s="79"/>
      <c r="AB69" s="87" t="str">
        <f t="shared" si="8"/>
        <v/>
      </c>
      <c r="AC69" s="79"/>
      <c r="AE69" s="11"/>
    </row>
    <row r="70" spans="1:31" x14ac:dyDescent="0.15">
      <c r="A70" s="15">
        <v>46</v>
      </c>
      <c r="B70" s="5"/>
      <c r="C70" s="55"/>
      <c r="D70" s="46" t="str">
        <f t="shared" si="2"/>
        <v/>
      </c>
      <c r="E70" s="46" t="str">
        <f t="shared" si="3"/>
        <v/>
      </c>
      <c r="F70" s="68" t="str">
        <f t="shared" si="4"/>
        <v/>
      </c>
      <c r="G70" s="46"/>
      <c r="H70" s="2"/>
      <c r="I70" s="132"/>
      <c r="J70" s="105"/>
      <c r="K70" s="106"/>
      <c r="L70" s="106"/>
      <c r="M70" s="105"/>
      <c r="N70" s="116" t="str">
        <f t="shared" si="5"/>
        <v/>
      </c>
      <c r="O70" s="116" t="str">
        <f t="shared" si="6"/>
        <v/>
      </c>
      <c r="P70" s="77"/>
      <c r="Q70" s="131"/>
      <c r="R70" s="11" t="str">
        <f t="shared" si="7"/>
        <v/>
      </c>
      <c r="T70" s="45"/>
      <c r="U70" s="45"/>
      <c r="V70" s="45"/>
      <c r="X70" s="79"/>
      <c r="Y70" s="79"/>
      <c r="Z70" s="79"/>
      <c r="AA70" s="79"/>
      <c r="AB70" s="87" t="str">
        <f t="shared" si="8"/>
        <v/>
      </c>
      <c r="AC70" s="79"/>
      <c r="AE70" s="11"/>
    </row>
    <row r="71" spans="1:31" x14ac:dyDescent="0.15">
      <c r="A71" s="15">
        <v>47</v>
      </c>
      <c r="B71" s="5"/>
      <c r="C71" s="55"/>
      <c r="D71" s="46" t="str">
        <f t="shared" si="2"/>
        <v/>
      </c>
      <c r="E71" s="46" t="str">
        <f t="shared" si="3"/>
        <v/>
      </c>
      <c r="F71" s="68" t="str">
        <f t="shared" si="4"/>
        <v/>
      </c>
      <c r="G71" s="46"/>
      <c r="H71" s="2"/>
      <c r="I71" s="132"/>
      <c r="J71" s="105"/>
      <c r="K71" s="106"/>
      <c r="L71" s="106"/>
      <c r="M71" s="105"/>
      <c r="N71" s="116" t="str">
        <f t="shared" si="5"/>
        <v/>
      </c>
      <c r="O71" s="116" t="str">
        <f t="shared" si="6"/>
        <v/>
      </c>
      <c r="P71" s="77"/>
      <c r="Q71" s="131"/>
      <c r="R71" s="11" t="str">
        <f t="shared" si="7"/>
        <v/>
      </c>
      <c r="T71" s="45"/>
      <c r="U71" s="45"/>
      <c r="V71" s="45"/>
      <c r="X71" s="79"/>
      <c r="Y71" s="79"/>
      <c r="Z71" s="79"/>
      <c r="AA71" s="79"/>
      <c r="AB71" s="87" t="str">
        <f t="shared" si="8"/>
        <v/>
      </c>
      <c r="AC71" s="79"/>
      <c r="AE71" s="11"/>
    </row>
    <row r="72" spans="1:31" x14ac:dyDescent="0.15">
      <c r="A72" s="15">
        <v>48</v>
      </c>
      <c r="B72" s="5"/>
      <c r="C72" s="55"/>
      <c r="D72" s="46" t="str">
        <f t="shared" si="2"/>
        <v/>
      </c>
      <c r="E72" s="46" t="str">
        <f t="shared" si="3"/>
        <v/>
      </c>
      <c r="F72" s="68" t="str">
        <f t="shared" si="4"/>
        <v/>
      </c>
      <c r="G72" s="46"/>
      <c r="H72" s="2"/>
      <c r="I72" s="132"/>
      <c r="J72" s="105"/>
      <c r="K72" s="106"/>
      <c r="L72" s="106"/>
      <c r="M72" s="105"/>
      <c r="N72" s="116" t="str">
        <f t="shared" si="5"/>
        <v/>
      </c>
      <c r="O72" s="116" t="str">
        <f t="shared" si="6"/>
        <v/>
      </c>
      <c r="P72" s="77"/>
      <c r="Q72" s="131"/>
      <c r="R72" s="11" t="str">
        <f t="shared" si="7"/>
        <v/>
      </c>
      <c r="T72" s="45"/>
      <c r="U72" s="45"/>
      <c r="V72" s="45"/>
      <c r="X72" s="79"/>
      <c r="Y72" s="79"/>
      <c r="Z72" s="79"/>
      <c r="AA72" s="79"/>
      <c r="AB72" s="87" t="str">
        <f t="shared" si="8"/>
        <v/>
      </c>
      <c r="AC72" s="79"/>
      <c r="AE72" s="11"/>
    </row>
    <row r="73" spans="1:31" x14ac:dyDescent="0.15">
      <c r="A73" s="15">
        <v>49</v>
      </c>
      <c r="B73" s="5"/>
      <c r="C73" s="55"/>
      <c r="D73" s="46" t="str">
        <f t="shared" si="2"/>
        <v/>
      </c>
      <c r="E73" s="46" t="str">
        <f t="shared" si="3"/>
        <v/>
      </c>
      <c r="F73" s="68" t="str">
        <f t="shared" si="4"/>
        <v/>
      </c>
      <c r="G73" s="46"/>
      <c r="H73" s="2"/>
      <c r="I73" s="132"/>
      <c r="J73" s="105"/>
      <c r="K73" s="106"/>
      <c r="L73" s="106"/>
      <c r="M73" s="105"/>
      <c r="N73" s="116" t="str">
        <f t="shared" si="5"/>
        <v/>
      </c>
      <c r="O73" s="116" t="str">
        <f t="shared" si="6"/>
        <v/>
      </c>
      <c r="P73" s="77"/>
      <c r="Q73" s="131"/>
      <c r="R73" s="11" t="str">
        <f t="shared" si="7"/>
        <v/>
      </c>
      <c r="T73" s="45"/>
      <c r="U73" s="45"/>
      <c r="V73" s="45"/>
      <c r="X73" s="79"/>
      <c r="Y73" s="79"/>
      <c r="Z73" s="79"/>
      <c r="AA73" s="79"/>
      <c r="AB73" s="87" t="str">
        <f t="shared" si="8"/>
        <v/>
      </c>
      <c r="AC73" s="79"/>
      <c r="AE73" s="11"/>
    </row>
    <row r="74" spans="1:31" ht="14.25" thickBot="1" x14ac:dyDescent="0.2">
      <c r="A74" s="15">
        <v>50</v>
      </c>
      <c r="B74" s="6"/>
      <c r="C74" s="58"/>
      <c r="D74" s="50" t="str">
        <f t="shared" si="2"/>
        <v/>
      </c>
      <c r="E74" s="50" t="str">
        <f t="shared" si="3"/>
        <v/>
      </c>
      <c r="F74" s="69" t="str">
        <f t="shared" si="4"/>
        <v/>
      </c>
      <c r="G74" s="50"/>
      <c r="H74" s="3"/>
      <c r="I74" s="133"/>
      <c r="J74" s="107"/>
      <c r="K74" s="108"/>
      <c r="L74" s="108"/>
      <c r="M74" s="107"/>
      <c r="N74" s="117" t="str">
        <f t="shared" si="5"/>
        <v/>
      </c>
      <c r="O74" s="117" t="str">
        <f t="shared" si="6"/>
        <v/>
      </c>
      <c r="P74" s="78"/>
      <c r="Q74" s="131"/>
      <c r="R74" s="11" t="str">
        <f t="shared" si="7"/>
        <v/>
      </c>
      <c r="T74" s="45"/>
      <c r="U74" s="45"/>
      <c r="V74" s="45"/>
      <c r="X74" s="79"/>
      <c r="Y74" s="79"/>
      <c r="Z74" s="79"/>
      <c r="AA74" s="79"/>
      <c r="AB74" s="87" t="str">
        <f t="shared" si="8"/>
        <v/>
      </c>
      <c r="AC74" s="79"/>
      <c r="AE74" s="11"/>
    </row>
    <row r="75" spans="1:31" x14ac:dyDescent="0.15">
      <c r="A75" s="15">
        <v>51</v>
      </c>
      <c r="B75" s="7"/>
      <c r="C75" s="59"/>
      <c r="D75" s="41" t="str">
        <f t="shared" si="2"/>
        <v/>
      </c>
      <c r="E75" s="41" t="str">
        <f t="shared" si="3"/>
        <v/>
      </c>
      <c r="F75" s="68" t="str">
        <f t="shared" si="4"/>
        <v/>
      </c>
      <c r="G75" s="41"/>
      <c r="H75" s="57"/>
      <c r="I75" s="129"/>
      <c r="J75" s="103"/>
      <c r="K75" s="106"/>
      <c r="L75" s="106"/>
      <c r="M75" s="105"/>
      <c r="N75" s="116" t="str">
        <f t="shared" si="5"/>
        <v/>
      </c>
      <c r="O75" s="116" t="str">
        <f t="shared" si="6"/>
        <v/>
      </c>
      <c r="P75" s="77"/>
      <c r="Q75" s="131"/>
      <c r="R75" s="11" t="str">
        <f t="shared" si="7"/>
        <v/>
      </c>
      <c r="T75" s="45"/>
      <c r="U75" s="45"/>
      <c r="V75" s="45"/>
      <c r="X75" s="79"/>
      <c r="Y75" s="79"/>
      <c r="Z75" s="79"/>
      <c r="AA75" s="79"/>
      <c r="AB75" s="87" t="str">
        <f t="shared" si="8"/>
        <v/>
      </c>
      <c r="AC75" s="79"/>
      <c r="AE75" s="11"/>
    </row>
    <row r="76" spans="1:31" x14ac:dyDescent="0.15">
      <c r="A76" s="15">
        <v>52</v>
      </c>
      <c r="B76" s="5"/>
      <c r="C76" s="55"/>
      <c r="D76" s="46" t="str">
        <f t="shared" si="2"/>
        <v/>
      </c>
      <c r="E76" s="46" t="str">
        <f t="shared" si="3"/>
        <v/>
      </c>
      <c r="F76" s="68" t="str">
        <f t="shared" si="4"/>
        <v/>
      </c>
      <c r="G76" s="46"/>
      <c r="H76" s="2"/>
      <c r="I76" s="132"/>
      <c r="J76" s="105"/>
      <c r="K76" s="106"/>
      <c r="L76" s="106"/>
      <c r="M76" s="105"/>
      <c r="N76" s="116" t="str">
        <f t="shared" si="5"/>
        <v/>
      </c>
      <c r="O76" s="116" t="str">
        <f t="shared" si="6"/>
        <v/>
      </c>
      <c r="P76" s="77"/>
      <c r="Q76" s="131"/>
      <c r="R76" s="11" t="str">
        <f t="shared" si="7"/>
        <v/>
      </c>
      <c r="T76" s="45"/>
      <c r="U76" s="45"/>
      <c r="V76" s="45"/>
      <c r="X76" s="79"/>
      <c r="Y76" s="79"/>
      <c r="Z76" s="79"/>
      <c r="AA76" s="79"/>
      <c r="AB76" s="87" t="str">
        <f t="shared" si="8"/>
        <v/>
      </c>
      <c r="AC76" s="79"/>
      <c r="AE76" s="11"/>
    </row>
    <row r="77" spans="1:31" x14ac:dyDescent="0.15">
      <c r="A77" s="15">
        <v>53</v>
      </c>
      <c r="B77" s="5"/>
      <c r="C77" s="55"/>
      <c r="D77" s="46" t="str">
        <f t="shared" si="2"/>
        <v/>
      </c>
      <c r="E77" s="46" t="str">
        <f t="shared" si="3"/>
        <v/>
      </c>
      <c r="F77" s="68" t="str">
        <f t="shared" si="4"/>
        <v/>
      </c>
      <c r="G77" s="46"/>
      <c r="H77" s="2"/>
      <c r="I77" s="132"/>
      <c r="J77" s="105"/>
      <c r="K77" s="106"/>
      <c r="L77" s="106"/>
      <c r="M77" s="105"/>
      <c r="N77" s="116" t="str">
        <f t="shared" si="5"/>
        <v/>
      </c>
      <c r="O77" s="116" t="str">
        <f t="shared" si="6"/>
        <v/>
      </c>
      <c r="P77" s="77"/>
      <c r="Q77" s="131"/>
      <c r="R77" s="11" t="str">
        <f t="shared" si="7"/>
        <v/>
      </c>
      <c r="T77" s="45"/>
      <c r="U77" s="45"/>
      <c r="V77" s="45"/>
      <c r="X77" s="79"/>
      <c r="Y77" s="79"/>
      <c r="Z77" s="79"/>
      <c r="AA77" s="79"/>
      <c r="AB77" s="87" t="str">
        <f t="shared" si="8"/>
        <v/>
      </c>
      <c r="AC77" s="79"/>
      <c r="AE77" s="11"/>
    </row>
    <row r="78" spans="1:31" x14ac:dyDescent="0.15">
      <c r="A78" s="15">
        <v>54</v>
      </c>
      <c r="B78" s="5"/>
      <c r="C78" s="55"/>
      <c r="D78" s="46" t="str">
        <f t="shared" si="2"/>
        <v/>
      </c>
      <c r="E78" s="46" t="str">
        <f t="shared" si="3"/>
        <v/>
      </c>
      <c r="F78" s="68" t="str">
        <f t="shared" si="4"/>
        <v/>
      </c>
      <c r="G78" s="46"/>
      <c r="H78" s="2"/>
      <c r="I78" s="132"/>
      <c r="J78" s="106"/>
      <c r="K78" s="106"/>
      <c r="L78" s="106"/>
      <c r="M78" s="105"/>
      <c r="N78" s="116" t="str">
        <f t="shared" si="5"/>
        <v/>
      </c>
      <c r="O78" s="116" t="str">
        <f t="shared" si="6"/>
        <v/>
      </c>
      <c r="P78" s="77"/>
      <c r="Q78" s="131"/>
      <c r="R78" s="11" t="str">
        <f t="shared" si="7"/>
        <v/>
      </c>
      <c r="T78" s="45"/>
      <c r="U78" s="45"/>
      <c r="V78" s="45"/>
      <c r="X78" s="79"/>
      <c r="Y78" s="79"/>
      <c r="Z78" s="79"/>
      <c r="AA78" s="79"/>
      <c r="AB78" s="87" t="str">
        <f t="shared" si="8"/>
        <v/>
      </c>
      <c r="AC78" s="79"/>
      <c r="AE78" s="11"/>
    </row>
    <row r="79" spans="1:31" x14ac:dyDescent="0.15">
      <c r="A79" s="15">
        <v>55</v>
      </c>
      <c r="B79" s="5"/>
      <c r="C79" s="55"/>
      <c r="D79" s="46" t="str">
        <f t="shared" si="2"/>
        <v/>
      </c>
      <c r="E79" s="46" t="str">
        <f t="shared" si="3"/>
        <v/>
      </c>
      <c r="F79" s="68" t="str">
        <f t="shared" si="4"/>
        <v/>
      </c>
      <c r="G79" s="46"/>
      <c r="H79" s="2"/>
      <c r="I79" s="132"/>
      <c r="J79" s="106"/>
      <c r="K79" s="106"/>
      <c r="L79" s="106"/>
      <c r="M79" s="105"/>
      <c r="N79" s="116" t="str">
        <f t="shared" si="5"/>
        <v/>
      </c>
      <c r="O79" s="116" t="str">
        <f t="shared" si="6"/>
        <v/>
      </c>
      <c r="P79" s="77"/>
      <c r="Q79" s="131"/>
      <c r="R79" s="11" t="str">
        <f t="shared" si="7"/>
        <v/>
      </c>
      <c r="T79" s="45"/>
      <c r="U79" s="45"/>
      <c r="V79" s="45"/>
      <c r="X79" s="79"/>
      <c r="Y79" s="79"/>
      <c r="Z79" s="79"/>
      <c r="AA79" s="79"/>
      <c r="AB79" s="87" t="str">
        <f t="shared" si="8"/>
        <v/>
      </c>
      <c r="AC79" s="79"/>
      <c r="AE79" s="11"/>
    </row>
    <row r="80" spans="1:31" x14ac:dyDescent="0.15">
      <c r="A80" s="15">
        <v>56</v>
      </c>
      <c r="B80" s="5"/>
      <c r="C80" s="55"/>
      <c r="D80" s="46" t="str">
        <f t="shared" si="2"/>
        <v/>
      </c>
      <c r="E80" s="46" t="str">
        <f t="shared" si="3"/>
        <v/>
      </c>
      <c r="F80" s="68" t="str">
        <f t="shared" si="4"/>
        <v/>
      </c>
      <c r="G80" s="46"/>
      <c r="H80" s="2"/>
      <c r="I80" s="132"/>
      <c r="J80" s="106"/>
      <c r="K80" s="106"/>
      <c r="L80" s="106"/>
      <c r="M80" s="105"/>
      <c r="N80" s="116" t="str">
        <f t="shared" si="5"/>
        <v/>
      </c>
      <c r="O80" s="116" t="str">
        <f t="shared" si="6"/>
        <v/>
      </c>
      <c r="P80" s="77"/>
      <c r="Q80" s="131"/>
      <c r="R80" s="11" t="str">
        <f t="shared" si="7"/>
        <v/>
      </c>
      <c r="T80" s="45"/>
      <c r="U80" s="45"/>
      <c r="V80" s="45"/>
      <c r="X80" s="79"/>
      <c r="Y80" s="79"/>
      <c r="Z80" s="79"/>
      <c r="AA80" s="79"/>
      <c r="AB80" s="87" t="str">
        <f t="shared" si="8"/>
        <v/>
      </c>
      <c r="AC80" s="79"/>
      <c r="AE80" s="11"/>
    </row>
    <row r="81" spans="1:31" x14ac:dyDescent="0.15">
      <c r="A81" s="15">
        <v>57</v>
      </c>
      <c r="B81" s="5"/>
      <c r="C81" s="55"/>
      <c r="D81" s="46" t="str">
        <f t="shared" si="2"/>
        <v/>
      </c>
      <c r="E81" s="46" t="str">
        <f t="shared" si="3"/>
        <v/>
      </c>
      <c r="F81" s="68" t="str">
        <f t="shared" si="4"/>
        <v/>
      </c>
      <c r="G81" s="46"/>
      <c r="H81" s="2"/>
      <c r="I81" s="132"/>
      <c r="J81" s="106"/>
      <c r="K81" s="106"/>
      <c r="L81" s="106"/>
      <c r="M81" s="105"/>
      <c r="N81" s="116" t="str">
        <f t="shared" si="5"/>
        <v/>
      </c>
      <c r="O81" s="116" t="str">
        <f t="shared" si="6"/>
        <v/>
      </c>
      <c r="P81" s="77"/>
      <c r="Q81" s="131"/>
      <c r="R81" s="11" t="str">
        <f t="shared" si="7"/>
        <v/>
      </c>
      <c r="T81" s="45"/>
      <c r="U81" s="45"/>
      <c r="V81" s="45"/>
      <c r="X81" s="79"/>
      <c r="Y81" s="79"/>
      <c r="Z81" s="79"/>
      <c r="AA81" s="79"/>
      <c r="AB81" s="87" t="str">
        <f t="shared" si="8"/>
        <v/>
      </c>
      <c r="AC81" s="79"/>
      <c r="AE81" s="11"/>
    </row>
    <row r="82" spans="1:31" x14ac:dyDescent="0.15">
      <c r="A82" s="15">
        <v>58</v>
      </c>
      <c r="B82" s="5"/>
      <c r="C82" s="55"/>
      <c r="D82" s="46" t="str">
        <f t="shared" si="2"/>
        <v/>
      </c>
      <c r="E82" s="46" t="str">
        <f t="shared" si="3"/>
        <v/>
      </c>
      <c r="F82" s="68" t="str">
        <f t="shared" si="4"/>
        <v/>
      </c>
      <c r="G82" s="46"/>
      <c r="H82" s="2"/>
      <c r="I82" s="132"/>
      <c r="J82" s="106"/>
      <c r="K82" s="106"/>
      <c r="L82" s="106"/>
      <c r="M82" s="105"/>
      <c r="N82" s="116" t="str">
        <f t="shared" si="5"/>
        <v/>
      </c>
      <c r="O82" s="116" t="str">
        <f t="shared" si="6"/>
        <v/>
      </c>
      <c r="P82" s="77"/>
      <c r="Q82" s="131"/>
      <c r="R82" s="11" t="str">
        <f t="shared" si="7"/>
        <v/>
      </c>
      <c r="T82" s="45"/>
      <c r="U82" s="45"/>
      <c r="V82" s="45"/>
      <c r="X82" s="79"/>
      <c r="Y82" s="79"/>
      <c r="Z82" s="79"/>
      <c r="AA82" s="79"/>
      <c r="AB82" s="87" t="str">
        <f t="shared" si="8"/>
        <v/>
      </c>
      <c r="AC82" s="79"/>
      <c r="AE82" s="11"/>
    </row>
    <row r="83" spans="1:31" x14ac:dyDescent="0.15">
      <c r="A83" s="15">
        <v>59</v>
      </c>
      <c r="B83" s="5"/>
      <c r="C83" s="55"/>
      <c r="D83" s="46" t="str">
        <f t="shared" si="2"/>
        <v/>
      </c>
      <c r="E83" s="46" t="str">
        <f t="shared" si="3"/>
        <v/>
      </c>
      <c r="F83" s="68" t="str">
        <f t="shared" si="4"/>
        <v/>
      </c>
      <c r="G83" s="46"/>
      <c r="H83" s="2"/>
      <c r="I83" s="132"/>
      <c r="J83" s="106"/>
      <c r="K83" s="106"/>
      <c r="L83" s="106"/>
      <c r="M83" s="105"/>
      <c r="N83" s="116" t="str">
        <f t="shared" si="5"/>
        <v/>
      </c>
      <c r="O83" s="116" t="str">
        <f t="shared" si="6"/>
        <v/>
      </c>
      <c r="P83" s="77"/>
      <c r="Q83" s="131"/>
      <c r="R83" s="11" t="str">
        <f t="shared" si="7"/>
        <v/>
      </c>
      <c r="T83" s="45"/>
      <c r="U83" s="45"/>
      <c r="V83" s="45"/>
      <c r="X83" s="79"/>
      <c r="Y83" s="79"/>
      <c r="Z83" s="79"/>
      <c r="AA83" s="79"/>
      <c r="AB83" s="87" t="str">
        <f t="shared" si="8"/>
        <v/>
      </c>
      <c r="AC83" s="79"/>
      <c r="AE83" s="11"/>
    </row>
    <row r="84" spans="1:31" ht="14.25" thickBot="1" x14ac:dyDescent="0.2">
      <c r="A84" s="15">
        <v>60</v>
      </c>
      <c r="B84" s="6"/>
      <c r="C84" s="58"/>
      <c r="D84" s="50" t="str">
        <f t="shared" si="2"/>
        <v/>
      </c>
      <c r="E84" s="50" t="str">
        <f t="shared" si="3"/>
        <v/>
      </c>
      <c r="F84" s="69" t="str">
        <f t="shared" si="4"/>
        <v/>
      </c>
      <c r="G84" s="50"/>
      <c r="H84" s="3"/>
      <c r="I84" s="133"/>
      <c r="J84" s="108"/>
      <c r="K84" s="109"/>
      <c r="L84" s="109"/>
      <c r="M84" s="110"/>
      <c r="N84" s="118" t="str">
        <f t="shared" si="5"/>
        <v/>
      </c>
      <c r="O84" s="118" t="str">
        <f t="shared" si="6"/>
        <v/>
      </c>
      <c r="P84" s="78"/>
      <c r="Q84" s="131"/>
      <c r="R84" s="11" t="str">
        <f t="shared" si="7"/>
        <v/>
      </c>
      <c r="T84" s="45"/>
      <c r="U84" s="45"/>
      <c r="V84" s="45"/>
      <c r="X84" s="79"/>
      <c r="Y84" s="79"/>
      <c r="Z84" s="79"/>
      <c r="AA84" s="79"/>
      <c r="AB84" s="87" t="str">
        <f t="shared" si="8"/>
        <v/>
      </c>
      <c r="AC84" s="79"/>
      <c r="AE84" s="11"/>
    </row>
    <row r="85" spans="1:31" x14ac:dyDescent="0.15">
      <c r="A85" s="15">
        <v>61</v>
      </c>
      <c r="B85" s="7"/>
      <c r="C85" s="59"/>
      <c r="D85" s="41" t="str">
        <f t="shared" si="2"/>
        <v/>
      </c>
      <c r="E85" s="41" t="str">
        <f t="shared" si="3"/>
        <v/>
      </c>
      <c r="F85" s="68" t="str">
        <f t="shared" si="4"/>
        <v/>
      </c>
      <c r="G85" s="41"/>
      <c r="H85" s="57"/>
      <c r="I85" s="130"/>
      <c r="J85" s="104"/>
      <c r="K85" s="104"/>
      <c r="L85" s="104"/>
      <c r="M85" s="103"/>
      <c r="N85" s="115" t="str">
        <f t="shared" si="5"/>
        <v/>
      </c>
      <c r="O85" s="115" t="str">
        <f t="shared" si="6"/>
        <v/>
      </c>
      <c r="P85" s="77"/>
      <c r="Q85" s="131"/>
      <c r="R85" s="11" t="str">
        <f t="shared" si="7"/>
        <v/>
      </c>
      <c r="T85" s="45"/>
      <c r="U85" s="45"/>
      <c r="V85" s="45"/>
      <c r="X85" s="79"/>
      <c r="Y85" s="79"/>
      <c r="Z85" s="79"/>
      <c r="AA85" s="79"/>
      <c r="AB85" s="87" t="str">
        <f t="shared" si="8"/>
        <v/>
      </c>
      <c r="AC85" s="79"/>
      <c r="AE85" s="11"/>
    </row>
    <row r="86" spans="1:31" x14ac:dyDescent="0.15">
      <c r="A86" s="15">
        <v>62</v>
      </c>
      <c r="B86" s="5"/>
      <c r="C86" s="55"/>
      <c r="D86" s="46" t="str">
        <f t="shared" si="2"/>
        <v/>
      </c>
      <c r="E86" s="46" t="str">
        <f t="shared" si="3"/>
        <v/>
      </c>
      <c r="F86" s="68" t="str">
        <f t="shared" si="4"/>
        <v/>
      </c>
      <c r="G86" s="46"/>
      <c r="H86" s="2"/>
      <c r="I86" s="132"/>
      <c r="J86" s="106"/>
      <c r="K86" s="111"/>
      <c r="L86" s="111"/>
      <c r="M86" s="112"/>
      <c r="N86" s="119" t="str">
        <f t="shared" si="5"/>
        <v/>
      </c>
      <c r="O86" s="119" t="str">
        <f t="shared" si="6"/>
        <v/>
      </c>
      <c r="P86" s="77"/>
      <c r="Q86" s="131"/>
      <c r="R86" s="11" t="str">
        <f t="shared" si="7"/>
        <v/>
      </c>
      <c r="T86" s="45"/>
      <c r="U86" s="45"/>
      <c r="V86" s="45"/>
      <c r="X86" s="79"/>
      <c r="Y86" s="79"/>
      <c r="Z86" s="79"/>
      <c r="AA86" s="79"/>
      <c r="AB86" s="87" t="str">
        <f t="shared" si="8"/>
        <v/>
      </c>
      <c r="AC86" s="79"/>
      <c r="AE86" s="11"/>
    </row>
    <row r="87" spans="1:31" x14ac:dyDescent="0.15">
      <c r="A87" s="15">
        <v>63</v>
      </c>
      <c r="B87" s="5"/>
      <c r="C87" s="55"/>
      <c r="D87" s="46" t="str">
        <f t="shared" si="2"/>
        <v/>
      </c>
      <c r="E87" s="46" t="str">
        <f t="shared" si="3"/>
        <v/>
      </c>
      <c r="F87" s="68" t="str">
        <f t="shared" si="4"/>
        <v/>
      </c>
      <c r="G87" s="46"/>
      <c r="H87" s="2"/>
      <c r="I87" s="132"/>
      <c r="J87" s="106"/>
      <c r="K87" s="111"/>
      <c r="L87" s="111"/>
      <c r="M87" s="112"/>
      <c r="N87" s="119" t="str">
        <f t="shared" si="5"/>
        <v/>
      </c>
      <c r="O87" s="119" t="str">
        <f t="shared" si="6"/>
        <v/>
      </c>
      <c r="P87" s="77"/>
      <c r="Q87" s="131"/>
      <c r="R87" s="11" t="str">
        <f t="shared" si="7"/>
        <v/>
      </c>
      <c r="T87" s="45"/>
      <c r="U87" s="45"/>
      <c r="V87" s="45"/>
      <c r="X87" s="79"/>
      <c r="Y87" s="79"/>
      <c r="Z87" s="79"/>
      <c r="AA87" s="79"/>
      <c r="AB87" s="87" t="str">
        <f t="shared" si="8"/>
        <v/>
      </c>
      <c r="AC87" s="79"/>
      <c r="AE87" s="11"/>
    </row>
    <row r="88" spans="1:31" x14ac:dyDescent="0.15">
      <c r="A88" s="15">
        <v>64</v>
      </c>
      <c r="B88" s="5"/>
      <c r="C88" s="55"/>
      <c r="D88" s="46" t="str">
        <f t="shared" si="2"/>
        <v/>
      </c>
      <c r="E88" s="46" t="str">
        <f t="shared" si="3"/>
        <v/>
      </c>
      <c r="F88" s="68" t="str">
        <f t="shared" si="4"/>
        <v/>
      </c>
      <c r="G88" s="46"/>
      <c r="H88" s="2"/>
      <c r="I88" s="132"/>
      <c r="J88" s="106"/>
      <c r="K88" s="111"/>
      <c r="L88" s="111"/>
      <c r="M88" s="112"/>
      <c r="N88" s="119" t="str">
        <f t="shared" si="5"/>
        <v/>
      </c>
      <c r="O88" s="119" t="str">
        <f t="shared" si="6"/>
        <v/>
      </c>
      <c r="P88" s="77"/>
      <c r="Q88" s="131"/>
      <c r="R88" s="11" t="str">
        <f t="shared" si="7"/>
        <v/>
      </c>
      <c r="T88" s="45"/>
      <c r="U88" s="45"/>
      <c r="V88" s="45"/>
      <c r="X88" s="79"/>
      <c r="Y88" s="79"/>
      <c r="Z88" s="79"/>
      <c r="AA88" s="79"/>
      <c r="AB88" s="87" t="str">
        <f t="shared" si="8"/>
        <v/>
      </c>
      <c r="AC88" s="79"/>
      <c r="AE88" s="11"/>
    </row>
    <row r="89" spans="1:31" x14ac:dyDescent="0.15">
      <c r="A89" s="15">
        <v>65</v>
      </c>
      <c r="B89" s="5"/>
      <c r="C89" s="55"/>
      <c r="D89" s="46" t="str">
        <f t="shared" si="2"/>
        <v/>
      </c>
      <c r="E89" s="46" t="str">
        <f t="shared" si="3"/>
        <v/>
      </c>
      <c r="F89" s="68" t="str">
        <f t="shared" si="4"/>
        <v/>
      </c>
      <c r="G89" s="46"/>
      <c r="H89" s="2"/>
      <c r="I89" s="132"/>
      <c r="J89" s="106"/>
      <c r="K89" s="111"/>
      <c r="L89" s="111"/>
      <c r="M89" s="112"/>
      <c r="N89" s="119" t="str">
        <f t="shared" si="5"/>
        <v/>
      </c>
      <c r="O89" s="119" t="str">
        <f t="shared" si="6"/>
        <v/>
      </c>
      <c r="P89" s="77"/>
      <c r="Q89" s="131"/>
      <c r="R89" s="11" t="str">
        <f t="shared" ref="R89:R120" si="9">IF(B89="","",IF(P89="","記録入力！",""))</f>
        <v/>
      </c>
      <c r="T89" s="45"/>
      <c r="U89" s="45"/>
      <c r="V89" s="45"/>
      <c r="X89" s="79"/>
      <c r="Y89" s="79"/>
      <c r="Z89" s="79"/>
      <c r="AA89" s="79"/>
      <c r="AB89" s="87" t="str">
        <f t="shared" ref="AB89:AB120" si="10">IF(B89="","",VLOOKUP(B89,$T$25:$W$106,4))</f>
        <v/>
      </c>
      <c r="AC89" s="79"/>
      <c r="AE89" s="11"/>
    </row>
    <row r="90" spans="1:31" x14ac:dyDescent="0.15">
      <c r="A90" s="15">
        <v>66</v>
      </c>
      <c r="B90" s="5"/>
      <c r="C90" s="55"/>
      <c r="D90" s="46" t="str">
        <f t="shared" ref="D90:D153" si="11">IF(B90="","",VLOOKUP(B90,$T$25:$V$98,2,FALSE))</f>
        <v/>
      </c>
      <c r="E90" s="46" t="str">
        <f t="shared" ref="E90:E153" si="12">IF(B90="","",VLOOKUP(B90,$T$25:$V$98,3,FALSE))</f>
        <v/>
      </c>
      <c r="F90" s="68" t="str">
        <f t="shared" ref="F90:F153" si="13">IF(B90="","",IF(B90&lt;=20,"男子",IF(B90&gt;=31,"女子","")))</f>
        <v/>
      </c>
      <c r="G90" s="46"/>
      <c r="H90" s="2"/>
      <c r="I90" s="132"/>
      <c r="J90" s="106"/>
      <c r="K90" s="111"/>
      <c r="L90" s="111"/>
      <c r="M90" s="112"/>
      <c r="N90" s="119" t="str">
        <f t="shared" ref="N90:N153" si="14">IF(B90="","",$F$11)</f>
        <v/>
      </c>
      <c r="O90" s="119" t="str">
        <f t="shared" ref="O90:O153" si="15">IF(B90="","",$F$10)</f>
        <v/>
      </c>
      <c r="P90" s="77"/>
      <c r="Q90" s="131"/>
      <c r="R90" s="11" t="str">
        <f t="shared" si="9"/>
        <v/>
      </c>
      <c r="T90" s="45"/>
      <c r="U90" s="45"/>
      <c r="V90" s="45"/>
      <c r="X90" s="79"/>
      <c r="Y90" s="79"/>
      <c r="Z90" s="79"/>
      <c r="AA90" s="79"/>
      <c r="AB90" s="87" t="str">
        <f t="shared" si="10"/>
        <v/>
      </c>
      <c r="AC90" s="79"/>
      <c r="AE90" s="11"/>
    </row>
    <row r="91" spans="1:31" x14ac:dyDescent="0.15">
      <c r="A91" s="15">
        <v>67</v>
      </c>
      <c r="B91" s="5"/>
      <c r="C91" s="55"/>
      <c r="D91" s="46" t="str">
        <f t="shared" si="11"/>
        <v/>
      </c>
      <c r="E91" s="46" t="str">
        <f t="shared" si="12"/>
        <v/>
      </c>
      <c r="F91" s="68" t="str">
        <f t="shared" si="13"/>
        <v/>
      </c>
      <c r="G91" s="46"/>
      <c r="H91" s="2"/>
      <c r="I91" s="132"/>
      <c r="J91" s="106"/>
      <c r="K91" s="111"/>
      <c r="L91" s="111"/>
      <c r="M91" s="112"/>
      <c r="N91" s="119" t="str">
        <f t="shared" si="14"/>
        <v/>
      </c>
      <c r="O91" s="119" t="str">
        <f t="shared" si="15"/>
        <v/>
      </c>
      <c r="P91" s="77"/>
      <c r="Q91" s="131"/>
      <c r="R91" s="11" t="str">
        <f t="shared" si="9"/>
        <v/>
      </c>
      <c r="T91" s="45"/>
      <c r="U91" s="45"/>
      <c r="V91" s="45"/>
      <c r="X91" s="79"/>
      <c r="Y91" s="79"/>
      <c r="Z91" s="79"/>
      <c r="AA91" s="79"/>
      <c r="AB91" s="87" t="str">
        <f t="shared" si="10"/>
        <v/>
      </c>
      <c r="AC91" s="79"/>
      <c r="AE91" s="11"/>
    </row>
    <row r="92" spans="1:31" x14ac:dyDescent="0.15">
      <c r="A92" s="15">
        <v>68</v>
      </c>
      <c r="B92" s="5"/>
      <c r="C92" s="55"/>
      <c r="D92" s="46" t="str">
        <f t="shared" si="11"/>
        <v/>
      </c>
      <c r="E92" s="46" t="str">
        <f t="shared" si="12"/>
        <v/>
      </c>
      <c r="F92" s="68" t="str">
        <f t="shared" si="13"/>
        <v/>
      </c>
      <c r="G92" s="46"/>
      <c r="H92" s="2"/>
      <c r="I92" s="132"/>
      <c r="J92" s="106"/>
      <c r="K92" s="111"/>
      <c r="L92" s="111"/>
      <c r="M92" s="112"/>
      <c r="N92" s="119" t="str">
        <f t="shared" si="14"/>
        <v/>
      </c>
      <c r="O92" s="119" t="str">
        <f t="shared" si="15"/>
        <v/>
      </c>
      <c r="P92" s="77"/>
      <c r="Q92" s="131"/>
      <c r="R92" s="11" t="str">
        <f t="shared" si="9"/>
        <v/>
      </c>
      <c r="T92" s="45"/>
      <c r="U92" s="45"/>
      <c r="V92" s="45"/>
      <c r="X92" s="79"/>
      <c r="Y92" s="79"/>
      <c r="Z92" s="79"/>
      <c r="AA92" s="79"/>
      <c r="AB92" s="87" t="str">
        <f t="shared" si="10"/>
        <v/>
      </c>
      <c r="AC92" s="79"/>
      <c r="AE92" s="11"/>
    </row>
    <row r="93" spans="1:31" x14ac:dyDescent="0.15">
      <c r="A93" s="15">
        <v>69</v>
      </c>
      <c r="B93" s="5"/>
      <c r="C93" s="55"/>
      <c r="D93" s="46" t="str">
        <f t="shared" si="11"/>
        <v/>
      </c>
      <c r="E93" s="46" t="str">
        <f t="shared" si="12"/>
        <v/>
      </c>
      <c r="F93" s="68" t="str">
        <f t="shared" si="13"/>
        <v/>
      </c>
      <c r="G93" s="46"/>
      <c r="H93" s="2"/>
      <c r="I93" s="132"/>
      <c r="J93" s="106"/>
      <c r="K93" s="111"/>
      <c r="L93" s="111"/>
      <c r="M93" s="112"/>
      <c r="N93" s="119" t="str">
        <f t="shared" si="14"/>
        <v/>
      </c>
      <c r="O93" s="119" t="str">
        <f t="shared" si="15"/>
        <v/>
      </c>
      <c r="P93" s="77"/>
      <c r="Q93" s="131"/>
      <c r="R93" s="11" t="str">
        <f t="shared" si="9"/>
        <v/>
      </c>
      <c r="T93" s="45"/>
      <c r="U93" s="45"/>
      <c r="V93" s="45"/>
      <c r="X93" s="79"/>
      <c r="Y93" s="79"/>
      <c r="Z93" s="79"/>
      <c r="AA93" s="79"/>
      <c r="AB93" s="87" t="str">
        <f t="shared" si="10"/>
        <v/>
      </c>
      <c r="AC93" s="79"/>
      <c r="AE93" s="11"/>
    </row>
    <row r="94" spans="1:31" ht="14.25" thickBot="1" x14ac:dyDescent="0.2">
      <c r="A94" s="15">
        <v>70</v>
      </c>
      <c r="B94" s="6"/>
      <c r="C94" s="58"/>
      <c r="D94" s="50" t="str">
        <f t="shared" si="11"/>
        <v/>
      </c>
      <c r="E94" s="50" t="str">
        <f t="shared" si="12"/>
        <v/>
      </c>
      <c r="F94" s="69" t="str">
        <f t="shared" si="13"/>
        <v/>
      </c>
      <c r="G94" s="50"/>
      <c r="H94" s="3"/>
      <c r="I94" s="133"/>
      <c r="J94" s="108"/>
      <c r="K94" s="113"/>
      <c r="L94" s="113"/>
      <c r="M94" s="114"/>
      <c r="N94" s="120" t="str">
        <f t="shared" si="14"/>
        <v/>
      </c>
      <c r="O94" s="120" t="str">
        <f t="shared" si="15"/>
        <v/>
      </c>
      <c r="P94" s="78"/>
      <c r="Q94" s="131"/>
      <c r="R94" s="11" t="str">
        <f t="shared" si="9"/>
        <v/>
      </c>
      <c r="T94" s="45"/>
      <c r="U94" s="45"/>
      <c r="V94" s="45"/>
      <c r="X94" s="79"/>
      <c r="Y94" s="79"/>
      <c r="Z94" s="79"/>
      <c r="AA94" s="79"/>
      <c r="AB94" s="87" t="str">
        <f t="shared" si="10"/>
        <v/>
      </c>
      <c r="AC94" s="79"/>
      <c r="AE94" s="11"/>
    </row>
    <row r="95" spans="1:31" x14ac:dyDescent="0.15">
      <c r="A95" s="15">
        <v>71</v>
      </c>
      <c r="B95" s="7"/>
      <c r="C95" s="59"/>
      <c r="D95" s="41" t="str">
        <f t="shared" si="11"/>
        <v/>
      </c>
      <c r="E95" s="41" t="str">
        <f t="shared" si="12"/>
        <v/>
      </c>
      <c r="F95" s="68" t="str">
        <f t="shared" si="13"/>
        <v/>
      </c>
      <c r="G95" s="41"/>
      <c r="H95" s="57"/>
      <c r="I95" s="129"/>
      <c r="J95" s="104"/>
      <c r="K95" s="106"/>
      <c r="L95" s="106"/>
      <c r="M95" s="105"/>
      <c r="N95" s="116" t="str">
        <f t="shared" si="14"/>
        <v/>
      </c>
      <c r="O95" s="116" t="str">
        <f t="shared" si="15"/>
        <v/>
      </c>
      <c r="P95" s="77"/>
      <c r="Q95" s="131"/>
      <c r="R95" s="11" t="str">
        <f t="shared" si="9"/>
        <v/>
      </c>
      <c r="T95" s="45"/>
      <c r="U95" s="45"/>
      <c r="V95" s="45"/>
      <c r="X95" s="79"/>
      <c r="Y95" s="79"/>
      <c r="Z95" s="79"/>
      <c r="AA95" s="79"/>
      <c r="AB95" s="87" t="str">
        <f t="shared" si="10"/>
        <v/>
      </c>
      <c r="AC95" s="79"/>
      <c r="AE95" s="11"/>
    </row>
    <row r="96" spans="1:31" x14ac:dyDescent="0.15">
      <c r="A96" s="15">
        <v>72</v>
      </c>
      <c r="B96" s="5"/>
      <c r="C96" s="55"/>
      <c r="D96" s="46" t="str">
        <f t="shared" si="11"/>
        <v/>
      </c>
      <c r="E96" s="46" t="str">
        <f t="shared" si="12"/>
        <v/>
      </c>
      <c r="F96" s="68" t="str">
        <f t="shared" si="13"/>
        <v/>
      </c>
      <c r="G96" s="46"/>
      <c r="H96" s="2"/>
      <c r="I96" s="132"/>
      <c r="J96" s="106"/>
      <c r="K96" s="106"/>
      <c r="L96" s="106"/>
      <c r="M96" s="105"/>
      <c r="N96" s="116" t="str">
        <f t="shared" si="14"/>
        <v/>
      </c>
      <c r="O96" s="116" t="str">
        <f t="shared" si="15"/>
        <v/>
      </c>
      <c r="P96" s="77"/>
      <c r="Q96" s="131"/>
      <c r="R96" s="11" t="str">
        <f t="shared" si="9"/>
        <v/>
      </c>
      <c r="T96" s="45"/>
      <c r="U96" s="45"/>
      <c r="V96" s="45"/>
      <c r="X96" s="79"/>
      <c r="Y96" s="79"/>
      <c r="Z96" s="79"/>
      <c r="AA96" s="79"/>
      <c r="AB96" s="87" t="str">
        <f t="shared" si="10"/>
        <v/>
      </c>
      <c r="AC96" s="79"/>
      <c r="AE96" s="11"/>
    </row>
    <row r="97" spans="1:31" x14ac:dyDescent="0.15">
      <c r="A97" s="15">
        <v>73</v>
      </c>
      <c r="B97" s="5"/>
      <c r="C97" s="55"/>
      <c r="D97" s="46" t="str">
        <f t="shared" si="11"/>
        <v/>
      </c>
      <c r="E97" s="46" t="str">
        <f t="shared" si="12"/>
        <v/>
      </c>
      <c r="F97" s="68" t="str">
        <f t="shared" si="13"/>
        <v/>
      </c>
      <c r="G97" s="46"/>
      <c r="H97" s="2"/>
      <c r="I97" s="132"/>
      <c r="J97" s="106"/>
      <c r="K97" s="106"/>
      <c r="L97" s="106"/>
      <c r="M97" s="105"/>
      <c r="N97" s="116" t="str">
        <f t="shared" si="14"/>
        <v/>
      </c>
      <c r="O97" s="116" t="str">
        <f t="shared" si="15"/>
        <v/>
      </c>
      <c r="P97" s="77"/>
      <c r="Q97" s="131"/>
      <c r="R97" s="11" t="str">
        <f t="shared" si="9"/>
        <v/>
      </c>
      <c r="T97" s="45"/>
      <c r="U97" s="45"/>
      <c r="V97" s="45"/>
      <c r="X97" s="79"/>
      <c r="Y97" s="79"/>
      <c r="Z97" s="79"/>
      <c r="AA97" s="79"/>
      <c r="AB97" s="87" t="str">
        <f t="shared" si="10"/>
        <v/>
      </c>
      <c r="AC97" s="79"/>
      <c r="AE97" s="11"/>
    </row>
    <row r="98" spans="1:31" x14ac:dyDescent="0.15">
      <c r="A98" s="15">
        <v>74</v>
      </c>
      <c r="B98" s="5"/>
      <c r="C98" s="55"/>
      <c r="D98" s="46" t="str">
        <f t="shared" si="11"/>
        <v/>
      </c>
      <c r="E98" s="46" t="str">
        <f t="shared" si="12"/>
        <v/>
      </c>
      <c r="F98" s="68" t="str">
        <f t="shared" si="13"/>
        <v/>
      </c>
      <c r="G98" s="46"/>
      <c r="H98" s="2"/>
      <c r="I98" s="132"/>
      <c r="J98" s="106"/>
      <c r="K98" s="106"/>
      <c r="L98" s="106"/>
      <c r="M98" s="105"/>
      <c r="N98" s="116" t="str">
        <f t="shared" si="14"/>
        <v/>
      </c>
      <c r="O98" s="116" t="str">
        <f t="shared" si="15"/>
        <v/>
      </c>
      <c r="P98" s="77"/>
      <c r="Q98" s="131"/>
      <c r="R98" s="11" t="str">
        <f t="shared" si="9"/>
        <v/>
      </c>
      <c r="T98" s="45"/>
      <c r="U98" s="45"/>
      <c r="V98" s="45"/>
      <c r="X98" s="79"/>
      <c r="Y98" s="79"/>
      <c r="Z98" s="79"/>
      <c r="AA98" s="79"/>
      <c r="AB98" s="87" t="str">
        <f t="shared" si="10"/>
        <v/>
      </c>
      <c r="AC98" s="79"/>
      <c r="AE98" s="11"/>
    </row>
    <row r="99" spans="1:31" x14ac:dyDescent="0.15">
      <c r="A99" s="15">
        <v>75</v>
      </c>
      <c r="B99" s="5"/>
      <c r="C99" s="55"/>
      <c r="D99" s="46" t="str">
        <f t="shared" si="11"/>
        <v/>
      </c>
      <c r="E99" s="46" t="str">
        <f t="shared" si="12"/>
        <v/>
      </c>
      <c r="F99" s="68" t="str">
        <f t="shared" si="13"/>
        <v/>
      </c>
      <c r="G99" s="46"/>
      <c r="H99" s="2"/>
      <c r="I99" s="132"/>
      <c r="J99" s="106"/>
      <c r="K99" s="106"/>
      <c r="L99" s="106"/>
      <c r="M99" s="105"/>
      <c r="N99" s="116" t="str">
        <f t="shared" si="14"/>
        <v/>
      </c>
      <c r="O99" s="116" t="str">
        <f t="shared" si="15"/>
        <v/>
      </c>
      <c r="P99" s="77"/>
      <c r="Q99" s="131"/>
      <c r="R99" s="11" t="str">
        <f t="shared" si="9"/>
        <v/>
      </c>
      <c r="X99" s="79"/>
      <c r="Y99" s="79"/>
      <c r="Z99" s="79"/>
      <c r="AA99" s="79"/>
      <c r="AB99" s="87" t="str">
        <f t="shared" si="10"/>
        <v/>
      </c>
      <c r="AC99" s="79"/>
      <c r="AE99" s="11"/>
    </row>
    <row r="100" spans="1:31" x14ac:dyDescent="0.15">
      <c r="A100" s="15">
        <v>76</v>
      </c>
      <c r="B100" s="5"/>
      <c r="C100" s="55"/>
      <c r="D100" s="46" t="str">
        <f t="shared" si="11"/>
        <v/>
      </c>
      <c r="E100" s="46" t="str">
        <f t="shared" si="12"/>
        <v/>
      </c>
      <c r="F100" s="68" t="str">
        <f t="shared" si="13"/>
        <v/>
      </c>
      <c r="G100" s="46"/>
      <c r="H100" s="2"/>
      <c r="I100" s="132"/>
      <c r="J100" s="106"/>
      <c r="K100" s="106"/>
      <c r="L100" s="106"/>
      <c r="M100" s="105"/>
      <c r="N100" s="116" t="str">
        <f t="shared" si="14"/>
        <v/>
      </c>
      <c r="O100" s="116" t="str">
        <f t="shared" si="15"/>
        <v/>
      </c>
      <c r="P100" s="77"/>
      <c r="Q100" s="131"/>
      <c r="R100" s="11" t="str">
        <f t="shared" si="9"/>
        <v/>
      </c>
      <c r="X100" s="79"/>
      <c r="Y100" s="79"/>
      <c r="Z100" s="79"/>
      <c r="AA100" s="79"/>
      <c r="AB100" s="87" t="str">
        <f t="shared" si="10"/>
        <v/>
      </c>
      <c r="AC100" s="79"/>
      <c r="AE100" s="11"/>
    </row>
    <row r="101" spans="1:31" x14ac:dyDescent="0.15">
      <c r="A101" s="15">
        <v>77</v>
      </c>
      <c r="B101" s="5"/>
      <c r="C101" s="55"/>
      <c r="D101" s="46" t="str">
        <f t="shared" si="11"/>
        <v/>
      </c>
      <c r="E101" s="46" t="str">
        <f t="shared" si="12"/>
        <v/>
      </c>
      <c r="F101" s="68" t="str">
        <f t="shared" si="13"/>
        <v/>
      </c>
      <c r="G101" s="46"/>
      <c r="H101" s="2"/>
      <c r="I101" s="132"/>
      <c r="J101" s="106"/>
      <c r="K101" s="106"/>
      <c r="L101" s="106"/>
      <c r="M101" s="105"/>
      <c r="N101" s="116" t="str">
        <f t="shared" si="14"/>
        <v/>
      </c>
      <c r="O101" s="116" t="str">
        <f t="shared" si="15"/>
        <v/>
      </c>
      <c r="P101" s="77"/>
      <c r="Q101" s="131"/>
      <c r="R101" s="11" t="str">
        <f t="shared" si="9"/>
        <v/>
      </c>
      <c r="X101" s="79"/>
      <c r="Y101" s="79"/>
      <c r="Z101" s="79"/>
      <c r="AA101" s="79"/>
      <c r="AB101" s="87" t="str">
        <f t="shared" si="10"/>
        <v/>
      </c>
      <c r="AC101" s="79"/>
      <c r="AE101" s="11"/>
    </row>
    <row r="102" spans="1:31" x14ac:dyDescent="0.15">
      <c r="A102" s="15">
        <v>78</v>
      </c>
      <c r="B102" s="5"/>
      <c r="C102" s="55"/>
      <c r="D102" s="46" t="str">
        <f t="shared" si="11"/>
        <v/>
      </c>
      <c r="E102" s="46" t="str">
        <f t="shared" si="12"/>
        <v/>
      </c>
      <c r="F102" s="68" t="str">
        <f t="shared" si="13"/>
        <v/>
      </c>
      <c r="G102" s="46"/>
      <c r="H102" s="2"/>
      <c r="I102" s="132"/>
      <c r="J102" s="106"/>
      <c r="K102" s="106"/>
      <c r="L102" s="106"/>
      <c r="M102" s="105"/>
      <c r="N102" s="116" t="str">
        <f t="shared" si="14"/>
        <v/>
      </c>
      <c r="O102" s="116" t="str">
        <f t="shared" si="15"/>
        <v/>
      </c>
      <c r="P102" s="77"/>
      <c r="Q102" s="131"/>
      <c r="R102" s="11" t="str">
        <f t="shared" si="9"/>
        <v/>
      </c>
      <c r="X102" s="79"/>
      <c r="Y102" s="79"/>
      <c r="Z102" s="79"/>
      <c r="AA102" s="79"/>
      <c r="AB102" s="87" t="str">
        <f t="shared" si="10"/>
        <v/>
      </c>
      <c r="AC102" s="79"/>
      <c r="AE102" s="11"/>
    </row>
    <row r="103" spans="1:31" x14ac:dyDescent="0.15">
      <c r="A103" s="15">
        <v>79</v>
      </c>
      <c r="B103" s="5"/>
      <c r="C103" s="55"/>
      <c r="D103" s="46" t="str">
        <f t="shared" si="11"/>
        <v/>
      </c>
      <c r="E103" s="46" t="str">
        <f t="shared" si="12"/>
        <v/>
      </c>
      <c r="F103" s="68" t="str">
        <f t="shared" si="13"/>
        <v/>
      </c>
      <c r="G103" s="46"/>
      <c r="H103" s="2"/>
      <c r="I103" s="132"/>
      <c r="J103" s="106"/>
      <c r="K103" s="106"/>
      <c r="L103" s="106"/>
      <c r="M103" s="105"/>
      <c r="N103" s="116" t="str">
        <f t="shared" si="14"/>
        <v/>
      </c>
      <c r="O103" s="116" t="str">
        <f t="shared" si="15"/>
        <v/>
      </c>
      <c r="P103" s="77"/>
      <c r="Q103" s="131"/>
      <c r="R103" s="11" t="str">
        <f t="shared" si="9"/>
        <v/>
      </c>
      <c r="X103" s="79"/>
      <c r="Y103" s="79"/>
      <c r="Z103" s="79"/>
      <c r="AA103" s="79"/>
      <c r="AB103" s="87" t="str">
        <f t="shared" si="10"/>
        <v/>
      </c>
      <c r="AC103" s="79"/>
      <c r="AE103" s="11"/>
    </row>
    <row r="104" spans="1:31" ht="14.25" thickBot="1" x14ac:dyDescent="0.2">
      <c r="A104" s="15">
        <v>80</v>
      </c>
      <c r="B104" s="6"/>
      <c r="C104" s="58"/>
      <c r="D104" s="50" t="str">
        <f t="shared" si="11"/>
        <v/>
      </c>
      <c r="E104" s="50" t="str">
        <f t="shared" si="12"/>
        <v/>
      </c>
      <c r="F104" s="69" t="str">
        <f t="shared" si="13"/>
        <v/>
      </c>
      <c r="G104" s="50"/>
      <c r="H104" s="3"/>
      <c r="I104" s="133"/>
      <c r="J104" s="108"/>
      <c r="K104" s="108"/>
      <c r="L104" s="108"/>
      <c r="M104" s="107"/>
      <c r="N104" s="117" t="str">
        <f t="shared" si="14"/>
        <v/>
      </c>
      <c r="O104" s="117" t="str">
        <f t="shared" si="15"/>
        <v/>
      </c>
      <c r="P104" s="78"/>
      <c r="Q104" s="131"/>
      <c r="R104" s="11" t="str">
        <f t="shared" si="9"/>
        <v/>
      </c>
      <c r="X104" s="79"/>
      <c r="Y104" s="79"/>
      <c r="Z104" s="79"/>
      <c r="AA104" s="79"/>
      <c r="AB104" s="87" t="str">
        <f t="shared" si="10"/>
        <v/>
      </c>
      <c r="AC104" s="79"/>
      <c r="AE104" s="11"/>
    </row>
    <row r="105" spans="1:31" x14ac:dyDescent="0.15">
      <c r="A105" s="15">
        <v>81</v>
      </c>
      <c r="B105" s="7"/>
      <c r="C105" s="59"/>
      <c r="D105" s="41" t="str">
        <f t="shared" si="11"/>
        <v/>
      </c>
      <c r="E105" s="41" t="str">
        <f t="shared" si="12"/>
        <v/>
      </c>
      <c r="F105" s="68" t="str">
        <f t="shared" si="13"/>
        <v/>
      </c>
      <c r="G105" s="41"/>
      <c r="H105" s="57"/>
      <c r="I105" s="129"/>
      <c r="J105" s="104"/>
      <c r="K105" s="106"/>
      <c r="L105" s="106"/>
      <c r="M105" s="105"/>
      <c r="N105" s="116" t="str">
        <f t="shared" si="14"/>
        <v/>
      </c>
      <c r="O105" s="116" t="str">
        <f t="shared" si="15"/>
        <v/>
      </c>
      <c r="P105" s="77"/>
      <c r="Q105" s="131"/>
      <c r="R105" s="11" t="str">
        <f t="shared" si="9"/>
        <v/>
      </c>
      <c r="X105" s="79"/>
      <c r="Y105" s="79"/>
      <c r="Z105" s="79"/>
      <c r="AA105" s="79"/>
      <c r="AB105" s="87" t="str">
        <f t="shared" si="10"/>
        <v/>
      </c>
      <c r="AC105" s="79"/>
      <c r="AE105" s="11"/>
    </row>
    <row r="106" spans="1:31" x14ac:dyDescent="0.15">
      <c r="A106" s="15">
        <v>82</v>
      </c>
      <c r="B106" s="5"/>
      <c r="C106" s="55"/>
      <c r="D106" s="46" t="str">
        <f t="shared" si="11"/>
        <v/>
      </c>
      <c r="E106" s="46" t="str">
        <f t="shared" si="12"/>
        <v/>
      </c>
      <c r="F106" s="68" t="str">
        <f t="shared" si="13"/>
        <v/>
      </c>
      <c r="G106" s="46"/>
      <c r="H106" s="2"/>
      <c r="I106" s="132"/>
      <c r="J106" s="106"/>
      <c r="K106" s="106"/>
      <c r="L106" s="106"/>
      <c r="M106" s="105"/>
      <c r="N106" s="116" t="str">
        <f t="shared" si="14"/>
        <v/>
      </c>
      <c r="O106" s="116" t="str">
        <f t="shared" si="15"/>
        <v/>
      </c>
      <c r="P106" s="77"/>
      <c r="Q106" s="131"/>
      <c r="R106" s="11" t="str">
        <f t="shared" si="9"/>
        <v/>
      </c>
      <c r="X106" s="79"/>
      <c r="Y106" s="79"/>
      <c r="Z106" s="79"/>
      <c r="AA106" s="79"/>
      <c r="AB106" s="87" t="str">
        <f t="shared" si="10"/>
        <v/>
      </c>
      <c r="AC106" s="79"/>
      <c r="AE106" s="11"/>
    </row>
    <row r="107" spans="1:31" x14ac:dyDescent="0.15">
      <c r="A107" s="15">
        <v>83</v>
      </c>
      <c r="B107" s="5"/>
      <c r="C107" s="55"/>
      <c r="D107" s="46" t="str">
        <f t="shared" si="11"/>
        <v/>
      </c>
      <c r="E107" s="46" t="str">
        <f t="shared" si="12"/>
        <v/>
      </c>
      <c r="F107" s="68" t="str">
        <f t="shared" si="13"/>
        <v/>
      </c>
      <c r="G107" s="46"/>
      <c r="H107" s="2"/>
      <c r="I107" s="132"/>
      <c r="J107" s="106"/>
      <c r="K107" s="106"/>
      <c r="L107" s="106"/>
      <c r="M107" s="105"/>
      <c r="N107" s="116" t="str">
        <f t="shared" si="14"/>
        <v/>
      </c>
      <c r="O107" s="116" t="str">
        <f t="shared" si="15"/>
        <v/>
      </c>
      <c r="P107" s="77"/>
      <c r="Q107" s="131"/>
      <c r="R107" s="11" t="str">
        <f t="shared" si="9"/>
        <v/>
      </c>
      <c r="X107" s="79"/>
      <c r="Y107" s="79"/>
      <c r="Z107" s="79"/>
      <c r="AA107" s="79"/>
      <c r="AB107" s="87" t="str">
        <f t="shared" si="10"/>
        <v/>
      </c>
      <c r="AC107" s="79"/>
      <c r="AE107" s="11"/>
    </row>
    <row r="108" spans="1:31" x14ac:dyDescent="0.15">
      <c r="A108" s="15">
        <v>84</v>
      </c>
      <c r="B108" s="5"/>
      <c r="C108" s="55"/>
      <c r="D108" s="46" t="str">
        <f t="shared" si="11"/>
        <v/>
      </c>
      <c r="E108" s="46" t="str">
        <f t="shared" si="12"/>
        <v/>
      </c>
      <c r="F108" s="68" t="str">
        <f t="shared" si="13"/>
        <v/>
      </c>
      <c r="G108" s="46"/>
      <c r="H108" s="2"/>
      <c r="I108" s="132"/>
      <c r="J108" s="106"/>
      <c r="K108" s="106"/>
      <c r="L108" s="106"/>
      <c r="M108" s="105"/>
      <c r="N108" s="116" t="str">
        <f t="shared" si="14"/>
        <v/>
      </c>
      <c r="O108" s="116" t="str">
        <f t="shared" si="15"/>
        <v/>
      </c>
      <c r="P108" s="77"/>
      <c r="Q108" s="131"/>
      <c r="R108" s="11" t="str">
        <f t="shared" si="9"/>
        <v/>
      </c>
      <c r="X108" s="79"/>
      <c r="Y108" s="79"/>
      <c r="Z108" s="79"/>
      <c r="AA108" s="79"/>
      <c r="AB108" s="87" t="str">
        <f t="shared" si="10"/>
        <v/>
      </c>
      <c r="AC108" s="79"/>
      <c r="AE108" s="11"/>
    </row>
    <row r="109" spans="1:31" x14ac:dyDescent="0.15">
      <c r="A109" s="15">
        <v>85</v>
      </c>
      <c r="B109" s="5"/>
      <c r="C109" s="55"/>
      <c r="D109" s="46" t="str">
        <f t="shared" si="11"/>
        <v/>
      </c>
      <c r="E109" s="46" t="str">
        <f t="shared" si="12"/>
        <v/>
      </c>
      <c r="F109" s="68" t="str">
        <f t="shared" si="13"/>
        <v/>
      </c>
      <c r="G109" s="46"/>
      <c r="H109" s="2"/>
      <c r="I109" s="132"/>
      <c r="J109" s="106"/>
      <c r="K109" s="106"/>
      <c r="L109" s="106"/>
      <c r="M109" s="105"/>
      <c r="N109" s="116" t="str">
        <f t="shared" si="14"/>
        <v/>
      </c>
      <c r="O109" s="116" t="str">
        <f t="shared" si="15"/>
        <v/>
      </c>
      <c r="P109" s="77"/>
      <c r="Q109" s="131"/>
      <c r="R109" s="11" t="str">
        <f t="shared" si="9"/>
        <v/>
      </c>
      <c r="X109" s="79"/>
      <c r="Y109" s="79"/>
      <c r="Z109" s="79"/>
      <c r="AA109" s="79"/>
      <c r="AB109" s="87" t="str">
        <f t="shared" si="10"/>
        <v/>
      </c>
      <c r="AC109" s="79"/>
      <c r="AE109" s="11"/>
    </row>
    <row r="110" spans="1:31" x14ac:dyDescent="0.15">
      <c r="A110" s="15">
        <v>86</v>
      </c>
      <c r="B110" s="5"/>
      <c r="C110" s="55"/>
      <c r="D110" s="46" t="str">
        <f t="shared" si="11"/>
        <v/>
      </c>
      <c r="E110" s="46" t="str">
        <f t="shared" si="12"/>
        <v/>
      </c>
      <c r="F110" s="68" t="str">
        <f t="shared" si="13"/>
        <v/>
      </c>
      <c r="G110" s="46"/>
      <c r="H110" s="2"/>
      <c r="I110" s="132"/>
      <c r="J110" s="106"/>
      <c r="K110" s="106"/>
      <c r="L110" s="106"/>
      <c r="M110" s="105"/>
      <c r="N110" s="116" t="str">
        <f t="shared" si="14"/>
        <v/>
      </c>
      <c r="O110" s="116" t="str">
        <f t="shared" si="15"/>
        <v/>
      </c>
      <c r="P110" s="77"/>
      <c r="Q110" s="131"/>
      <c r="R110" s="11" t="str">
        <f t="shared" si="9"/>
        <v/>
      </c>
      <c r="X110" s="79"/>
      <c r="Y110" s="79"/>
      <c r="Z110" s="79"/>
      <c r="AA110" s="79"/>
      <c r="AB110" s="87" t="str">
        <f t="shared" si="10"/>
        <v/>
      </c>
      <c r="AC110" s="79"/>
      <c r="AE110" s="11"/>
    </row>
    <row r="111" spans="1:31" x14ac:dyDescent="0.15">
      <c r="A111" s="15">
        <v>87</v>
      </c>
      <c r="B111" s="5"/>
      <c r="C111" s="55"/>
      <c r="D111" s="46" t="str">
        <f t="shared" si="11"/>
        <v/>
      </c>
      <c r="E111" s="46" t="str">
        <f t="shared" si="12"/>
        <v/>
      </c>
      <c r="F111" s="68" t="str">
        <f t="shared" si="13"/>
        <v/>
      </c>
      <c r="G111" s="46"/>
      <c r="H111" s="2"/>
      <c r="I111" s="132"/>
      <c r="J111" s="106"/>
      <c r="K111" s="106"/>
      <c r="L111" s="106"/>
      <c r="M111" s="105"/>
      <c r="N111" s="116" t="str">
        <f t="shared" si="14"/>
        <v/>
      </c>
      <c r="O111" s="116" t="str">
        <f t="shared" si="15"/>
        <v/>
      </c>
      <c r="P111" s="77"/>
      <c r="Q111" s="131"/>
      <c r="R111" s="11" t="str">
        <f t="shared" si="9"/>
        <v/>
      </c>
      <c r="X111" s="79"/>
      <c r="Y111" s="79"/>
      <c r="Z111" s="79"/>
      <c r="AA111" s="79"/>
      <c r="AB111" s="87" t="str">
        <f t="shared" si="10"/>
        <v/>
      </c>
      <c r="AC111" s="79"/>
      <c r="AE111" s="11"/>
    </row>
    <row r="112" spans="1:31" x14ac:dyDescent="0.15">
      <c r="A112" s="15">
        <v>88</v>
      </c>
      <c r="B112" s="5"/>
      <c r="C112" s="55"/>
      <c r="D112" s="46" t="str">
        <f t="shared" si="11"/>
        <v/>
      </c>
      <c r="E112" s="46" t="str">
        <f t="shared" si="12"/>
        <v/>
      </c>
      <c r="F112" s="68" t="str">
        <f t="shared" si="13"/>
        <v/>
      </c>
      <c r="G112" s="46"/>
      <c r="H112" s="2"/>
      <c r="I112" s="132"/>
      <c r="J112" s="106"/>
      <c r="K112" s="106"/>
      <c r="L112" s="106"/>
      <c r="M112" s="105"/>
      <c r="N112" s="116" t="str">
        <f t="shared" si="14"/>
        <v/>
      </c>
      <c r="O112" s="116" t="str">
        <f t="shared" si="15"/>
        <v/>
      </c>
      <c r="P112" s="77"/>
      <c r="Q112" s="131"/>
      <c r="R112" s="11" t="str">
        <f t="shared" si="9"/>
        <v/>
      </c>
      <c r="X112" s="79"/>
      <c r="Y112" s="79"/>
      <c r="Z112" s="79"/>
      <c r="AA112" s="79"/>
      <c r="AB112" s="87" t="str">
        <f t="shared" si="10"/>
        <v/>
      </c>
      <c r="AC112" s="79"/>
      <c r="AE112" s="11"/>
    </row>
    <row r="113" spans="1:31" x14ac:dyDescent="0.15">
      <c r="A113" s="15">
        <v>89</v>
      </c>
      <c r="B113" s="5"/>
      <c r="C113" s="55"/>
      <c r="D113" s="46" t="str">
        <f t="shared" si="11"/>
        <v/>
      </c>
      <c r="E113" s="46" t="str">
        <f t="shared" si="12"/>
        <v/>
      </c>
      <c r="F113" s="68" t="str">
        <f t="shared" si="13"/>
        <v/>
      </c>
      <c r="G113" s="46"/>
      <c r="H113" s="2"/>
      <c r="I113" s="132"/>
      <c r="J113" s="106"/>
      <c r="K113" s="106"/>
      <c r="L113" s="106"/>
      <c r="M113" s="105"/>
      <c r="N113" s="116" t="str">
        <f t="shared" si="14"/>
        <v/>
      </c>
      <c r="O113" s="116" t="str">
        <f t="shared" si="15"/>
        <v/>
      </c>
      <c r="P113" s="77"/>
      <c r="Q113" s="131"/>
      <c r="R113" s="11" t="str">
        <f t="shared" si="9"/>
        <v/>
      </c>
      <c r="X113" s="79"/>
      <c r="Y113" s="79"/>
      <c r="Z113" s="79"/>
      <c r="AA113" s="79"/>
      <c r="AB113" s="87" t="str">
        <f t="shared" si="10"/>
        <v/>
      </c>
      <c r="AC113" s="79"/>
      <c r="AE113" s="11"/>
    </row>
    <row r="114" spans="1:31" ht="14.25" thickBot="1" x14ac:dyDescent="0.2">
      <c r="A114" s="15">
        <v>90</v>
      </c>
      <c r="B114" s="6"/>
      <c r="C114" s="58"/>
      <c r="D114" s="50" t="str">
        <f t="shared" si="11"/>
        <v/>
      </c>
      <c r="E114" s="50" t="str">
        <f t="shared" si="12"/>
        <v/>
      </c>
      <c r="F114" s="69" t="str">
        <f t="shared" si="13"/>
        <v/>
      </c>
      <c r="G114" s="50"/>
      <c r="H114" s="3"/>
      <c r="I114" s="133"/>
      <c r="J114" s="108"/>
      <c r="K114" s="108"/>
      <c r="L114" s="108"/>
      <c r="M114" s="107"/>
      <c r="N114" s="117" t="str">
        <f t="shared" si="14"/>
        <v/>
      </c>
      <c r="O114" s="117" t="str">
        <f t="shared" si="15"/>
        <v/>
      </c>
      <c r="P114" s="78"/>
      <c r="Q114" s="131"/>
      <c r="R114" s="11" t="str">
        <f t="shared" si="9"/>
        <v/>
      </c>
      <c r="X114" s="79"/>
      <c r="Y114" s="79"/>
      <c r="Z114" s="79"/>
      <c r="AA114" s="79"/>
      <c r="AB114" s="87" t="str">
        <f t="shared" si="10"/>
        <v/>
      </c>
      <c r="AC114" s="79"/>
      <c r="AE114" s="11"/>
    </row>
    <row r="115" spans="1:31" x14ac:dyDescent="0.15">
      <c r="A115" s="15">
        <v>91</v>
      </c>
      <c r="B115" s="7"/>
      <c r="C115" s="59"/>
      <c r="D115" s="41" t="str">
        <f t="shared" si="11"/>
        <v/>
      </c>
      <c r="E115" s="41" t="str">
        <f t="shared" si="12"/>
        <v/>
      </c>
      <c r="F115" s="68" t="str">
        <f t="shared" si="13"/>
        <v/>
      </c>
      <c r="G115" s="41"/>
      <c r="H115" s="57"/>
      <c r="I115" s="129"/>
      <c r="J115" s="104"/>
      <c r="K115" s="106"/>
      <c r="L115" s="106"/>
      <c r="M115" s="105"/>
      <c r="N115" s="116" t="str">
        <f t="shared" si="14"/>
        <v/>
      </c>
      <c r="O115" s="116" t="str">
        <f t="shared" si="15"/>
        <v/>
      </c>
      <c r="P115" s="77"/>
      <c r="Q115" s="131"/>
      <c r="R115" s="11" t="str">
        <f t="shared" si="9"/>
        <v/>
      </c>
      <c r="X115" s="79"/>
      <c r="Y115" s="79"/>
      <c r="Z115" s="79"/>
      <c r="AA115" s="79"/>
      <c r="AB115" s="87" t="str">
        <f t="shared" si="10"/>
        <v/>
      </c>
      <c r="AC115" s="79"/>
      <c r="AE115" s="11"/>
    </row>
    <row r="116" spans="1:31" x14ac:dyDescent="0.15">
      <c r="A116" s="15">
        <v>92</v>
      </c>
      <c r="B116" s="5"/>
      <c r="C116" s="55"/>
      <c r="D116" s="46" t="str">
        <f t="shared" si="11"/>
        <v/>
      </c>
      <c r="E116" s="46" t="str">
        <f t="shared" si="12"/>
        <v/>
      </c>
      <c r="F116" s="68" t="str">
        <f t="shared" si="13"/>
        <v/>
      </c>
      <c r="G116" s="46"/>
      <c r="H116" s="2"/>
      <c r="I116" s="132"/>
      <c r="J116" s="106"/>
      <c r="K116" s="106"/>
      <c r="L116" s="106"/>
      <c r="M116" s="105"/>
      <c r="N116" s="116" t="str">
        <f t="shared" si="14"/>
        <v/>
      </c>
      <c r="O116" s="116" t="str">
        <f t="shared" si="15"/>
        <v/>
      </c>
      <c r="P116" s="77"/>
      <c r="Q116" s="131"/>
      <c r="R116" s="11" t="str">
        <f t="shared" si="9"/>
        <v/>
      </c>
      <c r="X116" s="79"/>
      <c r="Y116" s="79"/>
      <c r="Z116" s="79"/>
      <c r="AA116" s="79"/>
      <c r="AB116" s="87" t="str">
        <f t="shared" si="10"/>
        <v/>
      </c>
      <c r="AC116" s="79"/>
      <c r="AE116" s="11"/>
    </row>
    <row r="117" spans="1:31" x14ac:dyDescent="0.15">
      <c r="A117" s="15">
        <v>93</v>
      </c>
      <c r="B117" s="4"/>
      <c r="C117" s="56"/>
      <c r="D117" s="46" t="str">
        <f t="shared" si="11"/>
        <v/>
      </c>
      <c r="E117" s="46" t="str">
        <f t="shared" si="12"/>
        <v/>
      </c>
      <c r="F117" s="68" t="str">
        <f t="shared" si="13"/>
        <v/>
      </c>
      <c r="G117" s="46"/>
      <c r="H117" s="2"/>
      <c r="I117" s="132"/>
      <c r="J117" s="106"/>
      <c r="K117" s="106"/>
      <c r="L117" s="106"/>
      <c r="M117" s="105"/>
      <c r="N117" s="116" t="str">
        <f t="shared" si="14"/>
        <v/>
      </c>
      <c r="O117" s="116" t="str">
        <f t="shared" si="15"/>
        <v/>
      </c>
      <c r="P117" s="77"/>
      <c r="Q117" s="131"/>
      <c r="R117" s="11" t="str">
        <f t="shared" si="9"/>
        <v/>
      </c>
      <c r="X117" s="79"/>
      <c r="Y117" s="79"/>
      <c r="Z117" s="79"/>
      <c r="AA117" s="79"/>
      <c r="AB117" s="87" t="str">
        <f t="shared" si="10"/>
        <v/>
      </c>
      <c r="AC117" s="79"/>
      <c r="AE117" s="11"/>
    </row>
    <row r="118" spans="1:31" x14ac:dyDescent="0.15">
      <c r="A118" s="15">
        <v>94</v>
      </c>
      <c r="B118" s="5"/>
      <c r="C118" s="55"/>
      <c r="D118" s="46" t="str">
        <f t="shared" si="11"/>
        <v/>
      </c>
      <c r="E118" s="46" t="str">
        <f t="shared" si="12"/>
        <v/>
      </c>
      <c r="F118" s="68" t="str">
        <f t="shared" si="13"/>
        <v/>
      </c>
      <c r="G118" s="46"/>
      <c r="H118" s="2"/>
      <c r="I118" s="132"/>
      <c r="J118" s="106"/>
      <c r="K118" s="106"/>
      <c r="L118" s="106"/>
      <c r="M118" s="105"/>
      <c r="N118" s="116" t="str">
        <f t="shared" si="14"/>
        <v/>
      </c>
      <c r="O118" s="116" t="str">
        <f t="shared" si="15"/>
        <v/>
      </c>
      <c r="P118" s="77"/>
      <c r="Q118" s="131"/>
      <c r="R118" s="11" t="str">
        <f t="shared" si="9"/>
        <v/>
      </c>
      <c r="X118" s="79"/>
      <c r="Y118" s="79"/>
      <c r="Z118" s="79"/>
      <c r="AA118" s="79"/>
      <c r="AB118" s="87" t="str">
        <f t="shared" si="10"/>
        <v/>
      </c>
      <c r="AC118" s="79"/>
      <c r="AE118" s="11"/>
    </row>
    <row r="119" spans="1:31" x14ac:dyDescent="0.15">
      <c r="A119" s="15">
        <v>95</v>
      </c>
      <c r="B119" s="5"/>
      <c r="C119" s="55"/>
      <c r="D119" s="46" t="str">
        <f t="shared" si="11"/>
        <v/>
      </c>
      <c r="E119" s="46" t="str">
        <f t="shared" si="12"/>
        <v/>
      </c>
      <c r="F119" s="68" t="str">
        <f t="shared" si="13"/>
        <v/>
      </c>
      <c r="G119" s="46"/>
      <c r="H119" s="2"/>
      <c r="I119" s="132"/>
      <c r="J119" s="106"/>
      <c r="K119" s="106"/>
      <c r="L119" s="106"/>
      <c r="M119" s="105"/>
      <c r="N119" s="116" t="str">
        <f t="shared" si="14"/>
        <v/>
      </c>
      <c r="O119" s="116" t="str">
        <f t="shared" si="15"/>
        <v/>
      </c>
      <c r="P119" s="77"/>
      <c r="Q119" s="131"/>
      <c r="R119" s="11" t="str">
        <f t="shared" si="9"/>
        <v/>
      </c>
      <c r="X119" s="79"/>
      <c r="Y119" s="79"/>
      <c r="Z119" s="79"/>
      <c r="AA119" s="79"/>
      <c r="AB119" s="87" t="str">
        <f t="shared" si="10"/>
        <v/>
      </c>
      <c r="AC119" s="79"/>
      <c r="AE119" s="11"/>
    </row>
    <row r="120" spans="1:31" x14ac:dyDescent="0.15">
      <c r="A120" s="15">
        <v>96</v>
      </c>
      <c r="B120" s="5"/>
      <c r="C120" s="55"/>
      <c r="D120" s="46" t="str">
        <f t="shared" si="11"/>
        <v/>
      </c>
      <c r="E120" s="46" t="str">
        <f t="shared" si="12"/>
        <v/>
      </c>
      <c r="F120" s="68" t="str">
        <f t="shared" si="13"/>
        <v/>
      </c>
      <c r="G120" s="46"/>
      <c r="H120" s="2"/>
      <c r="I120" s="132"/>
      <c r="J120" s="106"/>
      <c r="K120" s="106"/>
      <c r="L120" s="106"/>
      <c r="M120" s="105"/>
      <c r="N120" s="116" t="str">
        <f t="shared" si="14"/>
        <v/>
      </c>
      <c r="O120" s="116" t="str">
        <f t="shared" si="15"/>
        <v/>
      </c>
      <c r="P120" s="77"/>
      <c r="Q120" s="131"/>
      <c r="R120" s="11" t="str">
        <f t="shared" si="9"/>
        <v/>
      </c>
      <c r="X120" s="79"/>
      <c r="Y120" s="79"/>
      <c r="Z120" s="79"/>
      <c r="AA120" s="79"/>
      <c r="AB120" s="87" t="str">
        <f t="shared" si="10"/>
        <v/>
      </c>
      <c r="AC120" s="79"/>
      <c r="AE120" s="11"/>
    </row>
    <row r="121" spans="1:31" x14ac:dyDescent="0.15">
      <c r="A121" s="15">
        <v>97</v>
      </c>
      <c r="B121" s="5"/>
      <c r="C121" s="55"/>
      <c r="D121" s="46" t="str">
        <f t="shared" si="11"/>
        <v/>
      </c>
      <c r="E121" s="46" t="str">
        <f t="shared" si="12"/>
        <v/>
      </c>
      <c r="F121" s="68" t="str">
        <f t="shared" si="13"/>
        <v/>
      </c>
      <c r="G121" s="46"/>
      <c r="H121" s="2"/>
      <c r="I121" s="132"/>
      <c r="J121" s="106"/>
      <c r="K121" s="106"/>
      <c r="L121" s="106"/>
      <c r="M121" s="105"/>
      <c r="N121" s="116" t="str">
        <f t="shared" si="14"/>
        <v/>
      </c>
      <c r="O121" s="116" t="str">
        <f t="shared" si="15"/>
        <v/>
      </c>
      <c r="P121" s="77"/>
      <c r="Q121" s="131"/>
      <c r="R121" s="11" t="str">
        <f t="shared" ref="R121:R152" si="16">IF(B121="","",IF(P121="","記録入力！",""))</f>
        <v/>
      </c>
      <c r="X121" s="79"/>
      <c r="Y121" s="79"/>
      <c r="Z121" s="79"/>
      <c r="AA121" s="79"/>
      <c r="AB121" s="87" t="str">
        <f t="shared" ref="AB121:AB152" si="17">IF(B121="","",VLOOKUP(B121,$T$25:$W$106,4))</f>
        <v/>
      </c>
      <c r="AC121" s="79"/>
      <c r="AE121" s="11"/>
    </row>
    <row r="122" spans="1:31" x14ac:dyDescent="0.15">
      <c r="A122" s="15">
        <v>98</v>
      </c>
      <c r="B122" s="5"/>
      <c r="C122" s="55"/>
      <c r="D122" s="46" t="str">
        <f t="shared" si="11"/>
        <v/>
      </c>
      <c r="E122" s="46" t="str">
        <f t="shared" si="12"/>
        <v/>
      </c>
      <c r="F122" s="68" t="str">
        <f t="shared" si="13"/>
        <v/>
      </c>
      <c r="G122" s="46"/>
      <c r="H122" s="2"/>
      <c r="I122" s="132"/>
      <c r="J122" s="106"/>
      <c r="K122" s="106"/>
      <c r="L122" s="106"/>
      <c r="M122" s="105"/>
      <c r="N122" s="116" t="str">
        <f t="shared" si="14"/>
        <v/>
      </c>
      <c r="O122" s="116" t="str">
        <f t="shared" si="15"/>
        <v/>
      </c>
      <c r="P122" s="77"/>
      <c r="Q122" s="131"/>
      <c r="R122" s="11" t="str">
        <f t="shared" si="16"/>
        <v/>
      </c>
      <c r="X122" s="79"/>
      <c r="Y122" s="79"/>
      <c r="Z122" s="79"/>
      <c r="AA122" s="79"/>
      <c r="AB122" s="87" t="str">
        <f t="shared" si="17"/>
        <v/>
      </c>
      <c r="AC122" s="79"/>
      <c r="AE122" s="11"/>
    </row>
    <row r="123" spans="1:31" x14ac:dyDescent="0.15">
      <c r="A123" s="15">
        <v>99</v>
      </c>
      <c r="B123" s="5"/>
      <c r="C123" s="55"/>
      <c r="D123" s="46" t="str">
        <f t="shared" si="11"/>
        <v/>
      </c>
      <c r="E123" s="46" t="str">
        <f t="shared" si="12"/>
        <v/>
      </c>
      <c r="F123" s="68" t="str">
        <f t="shared" si="13"/>
        <v/>
      </c>
      <c r="G123" s="46"/>
      <c r="H123" s="2"/>
      <c r="I123" s="132"/>
      <c r="J123" s="106"/>
      <c r="K123" s="106"/>
      <c r="L123" s="106"/>
      <c r="M123" s="105"/>
      <c r="N123" s="116" t="str">
        <f t="shared" si="14"/>
        <v/>
      </c>
      <c r="O123" s="116" t="str">
        <f t="shared" si="15"/>
        <v/>
      </c>
      <c r="P123" s="77"/>
      <c r="Q123" s="131"/>
      <c r="R123" s="11" t="str">
        <f t="shared" si="16"/>
        <v/>
      </c>
      <c r="X123" s="79"/>
      <c r="Y123" s="79"/>
      <c r="Z123" s="79"/>
      <c r="AA123" s="79"/>
      <c r="AB123" s="87" t="str">
        <f t="shared" si="17"/>
        <v/>
      </c>
      <c r="AC123" s="79"/>
      <c r="AE123" s="11"/>
    </row>
    <row r="124" spans="1:31" ht="14.25" thickBot="1" x14ac:dyDescent="0.2">
      <c r="A124" s="15">
        <v>100</v>
      </c>
      <c r="B124" s="6"/>
      <c r="C124" s="58"/>
      <c r="D124" s="50" t="str">
        <f t="shared" si="11"/>
        <v/>
      </c>
      <c r="E124" s="50" t="str">
        <f t="shared" si="12"/>
        <v/>
      </c>
      <c r="F124" s="69" t="str">
        <f t="shared" si="13"/>
        <v/>
      </c>
      <c r="G124" s="50"/>
      <c r="H124" s="3"/>
      <c r="I124" s="133"/>
      <c r="J124" s="108"/>
      <c r="K124" s="108"/>
      <c r="L124" s="108"/>
      <c r="M124" s="107"/>
      <c r="N124" s="117" t="str">
        <f t="shared" si="14"/>
        <v/>
      </c>
      <c r="O124" s="117" t="str">
        <f t="shared" si="15"/>
        <v/>
      </c>
      <c r="P124" s="78"/>
      <c r="Q124" s="131"/>
      <c r="R124" s="11" t="str">
        <f t="shared" si="16"/>
        <v/>
      </c>
      <c r="X124" s="79"/>
      <c r="Y124" s="79"/>
      <c r="Z124" s="79"/>
      <c r="AA124" s="79"/>
      <c r="AB124" s="87" t="str">
        <f t="shared" si="17"/>
        <v/>
      </c>
      <c r="AC124" s="79"/>
      <c r="AE124" s="11"/>
    </row>
    <row r="125" spans="1:31" x14ac:dyDescent="0.15">
      <c r="A125" s="15">
        <v>101</v>
      </c>
      <c r="B125" s="7"/>
      <c r="C125" s="59"/>
      <c r="D125" s="41" t="str">
        <f t="shared" si="11"/>
        <v/>
      </c>
      <c r="E125" s="41" t="str">
        <f t="shared" si="12"/>
        <v/>
      </c>
      <c r="F125" s="68" t="str">
        <f t="shared" si="13"/>
        <v/>
      </c>
      <c r="G125" s="41"/>
      <c r="H125" s="57"/>
      <c r="I125" s="129"/>
      <c r="J125" s="104"/>
      <c r="K125" s="106"/>
      <c r="L125" s="106"/>
      <c r="M125" s="105"/>
      <c r="N125" s="116" t="str">
        <f t="shared" si="14"/>
        <v/>
      </c>
      <c r="O125" s="116" t="str">
        <f t="shared" si="15"/>
        <v/>
      </c>
      <c r="P125" s="77"/>
      <c r="Q125" s="131"/>
      <c r="R125" s="11" t="str">
        <f t="shared" si="16"/>
        <v/>
      </c>
      <c r="X125" s="79"/>
      <c r="Y125" s="79"/>
      <c r="Z125" s="79"/>
      <c r="AA125" s="79"/>
      <c r="AB125" s="87" t="str">
        <f t="shared" si="17"/>
        <v/>
      </c>
      <c r="AC125" s="79"/>
      <c r="AE125" s="11"/>
    </row>
    <row r="126" spans="1:31" x14ac:dyDescent="0.15">
      <c r="A126" s="15">
        <v>102</v>
      </c>
      <c r="B126" s="5"/>
      <c r="C126" s="55"/>
      <c r="D126" s="46" t="str">
        <f t="shared" si="11"/>
        <v/>
      </c>
      <c r="E126" s="46" t="str">
        <f t="shared" si="12"/>
        <v/>
      </c>
      <c r="F126" s="68" t="str">
        <f t="shared" si="13"/>
        <v/>
      </c>
      <c r="G126" s="46"/>
      <c r="H126" s="2"/>
      <c r="I126" s="132"/>
      <c r="J126" s="106"/>
      <c r="K126" s="106"/>
      <c r="L126" s="106"/>
      <c r="M126" s="105"/>
      <c r="N126" s="116" t="str">
        <f t="shared" si="14"/>
        <v/>
      </c>
      <c r="O126" s="116" t="str">
        <f t="shared" si="15"/>
        <v/>
      </c>
      <c r="P126" s="77"/>
      <c r="Q126" s="131"/>
      <c r="R126" s="11" t="str">
        <f t="shared" si="16"/>
        <v/>
      </c>
      <c r="X126" s="79"/>
      <c r="Y126" s="79"/>
      <c r="Z126" s="79"/>
      <c r="AA126" s="79"/>
      <c r="AB126" s="87" t="str">
        <f t="shared" si="17"/>
        <v/>
      </c>
      <c r="AC126" s="79"/>
      <c r="AE126" s="11"/>
    </row>
    <row r="127" spans="1:31" x14ac:dyDescent="0.15">
      <c r="A127" s="15">
        <v>103</v>
      </c>
      <c r="B127" s="4"/>
      <c r="C127" s="56"/>
      <c r="D127" s="46" t="str">
        <f t="shared" si="11"/>
        <v/>
      </c>
      <c r="E127" s="46" t="str">
        <f t="shared" si="12"/>
        <v/>
      </c>
      <c r="F127" s="68" t="str">
        <f t="shared" si="13"/>
        <v/>
      </c>
      <c r="G127" s="46"/>
      <c r="H127" s="2"/>
      <c r="I127" s="132"/>
      <c r="J127" s="106"/>
      <c r="K127" s="106"/>
      <c r="L127" s="106"/>
      <c r="M127" s="105"/>
      <c r="N127" s="116" t="str">
        <f t="shared" si="14"/>
        <v/>
      </c>
      <c r="O127" s="116" t="str">
        <f t="shared" si="15"/>
        <v/>
      </c>
      <c r="P127" s="77"/>
      <c r="Q127" s="131"/>
      <c r="R127" s="11" t="str">
        <f t="shared" si="16"/>
        <v/>
      </c>
      <c r="X127" s="79"/>
      <c r="Y127" s="79"/>
      <c r="Z127" s="79"/>
      <c r="AA127" s="79"/>
      <c r="AB127" s="87" t="str">
        <f t="shared" si="17"/>
        <v/>
      </c>
      <c r="AC127" s="79"/>
      <c r="AE127" s="11"/>
    </row>
    <row r="128" spans="1:31" x14ac:dyDescent="0.15">
      <c r="A128" s="15">
        <v>104</v>
      </c>
      <c r="B128" s="5"/>
      <c r="C128" s="55"/>
      <c r="D128" s="46" t="str">
        <f t="shared" si="11"/>
        <v/>
      </c>
      <c r="E128" s="46" t="str">
        <f t="shared" si="12"/>
        <v/>
      </c>
      <c r="F128" s="68" t="str">
        <f t="shared" si="13"/>
        <v/>
      </c>
      <c r="G128" s="46"/>
      <c r="H128" s="2"/>
      <c r="I128" s="132"/>
      <c r="J128" s="106"/>
      <c r="K128" s="106"/>
      <c r="L128" s="106"/>
      <c r="M128" s="105"/>
      <c r="N128" s="116" t="str">
        <f t="shared" si="14"/>
        <v/>
      </c>
      <c r="O128" s="116" t="str">
        <f t="shared" si="15"/>
        <v/>
      </c>
      <c r="P128" s="77"/>
      <c r="Q128" s="131"/>
      <c r="R128" s="11" t="str">
        <f t="shared" si="16"/>
        <v/>
      </c>
      <c r="X128" s="79"/>
      <c r="Y128" s="79"/>
      <c r="Z128" s="79"/>
      <c r="AA128" s="79"/>
      <c r="AB128" s="87" t="str">
        <f t="shared" si="17"/>
        <v/>
      </c>
      <c r="AC128" s="79"/>
      <c r="AE128" s="11"/>
    </row>
    <row r="129" spans="1:31" x14ac:dyDescent="0.15">
      <c r="A129" s="15">
        <v>105</v>
      </c>
      <c r="B129" s="5"/>
      <c r="C129" s="55"/>
      <c r="D129" s="46" t="str">
        <f t="shared" si="11"/>
        <v/>
      </c>
      <c r="E129" s="46" t="str">
        <f t="shared" si="12"/>
        <v/>
      </c>
      <c r="F129" s="68" t="str">
        <f t="shared" si="13"/>
        <v/>
      </c>
      <c r="G129" s="46"/>
      <c r="H129" s="2"/>
      <c r="I129" s="132"/>
      <c r="J129" s="106"/>
      <c r="K129" s="106"/>
      <c r="L129" s="106"/>
      <c r="M129" s="105"/>
      <c r="N129" s="116" t="str">
        <f t="shared" si="14"/>
        <v/>
      </c>
      <c r="O129" s="116" t="str">
        <f t="shared" si="15"/>
        <v/>
      </c>
      <c r="P129" s="77"/>
      <c r="Q129" s="131"/>
      <c r="R129" s="11" t="str">
        <f t="shared" si="16"/>
        <v/>
      </c>
      <c r="X129" s="79"/>
      <c r="Y129" s="79"/>
      <c r="Z129" s="79"/>
      <c r="AA129" s="79"/>
      <c r="AB129" s="87" t="str">
        <f t="shared" si="17"/>
        <v/>
      </c>
      <c r="AC129" s="79"/>
      <c r="AE129" s="11"/>
    </row>
    <row r="130" spans="1:31" x14ac:dyDescent="0.15">
      <c r="A130" s="15">
        <v>106</v>
      </c>
      <c r="B130" s="5"/>
      <c r="C130" s="55"/>
      <c r="D130" s="46" t="str">
        <f t="shared" si="11"/>
        <v/>
      </c>
      <c r="E130" s="46" t="str">
        <f t="shared" si="12"/>
        <v/>
      </c>
      <c r="F130" s="68" t="str">
        <f t="shared" si="13"/>
        <v/>
      </c>
      <c r="G130" s="46"/>
      <c r="H130" s="2"/>
      <c r="I130" s="132"/>
      <c r="J130" s="106"/>
      <c r="K130" s="106"/>
      <c r="L130" s="106"/>
      <c r="M130" s="105"/>
      <c r="N130" s="116" t="str">
        <f t="shared" si="14"/>
        <v/>
      </c>
      <c r="O130" s="116" t="str">
        <f t="shared" si="15"/>
        <v/>
      </c>
      <c r="P130" s="77"/>
      <c r="Q130" s="131"/>
      <c r="R130" s="11" t="str">
        <f t="shared" si="16"/>
        <v/>
      </c>
      <c r="X130" s="79"/>
      <c r="Y130" s="79"/>
      <c r="Z130" s="79"/>
      <c r="AA130" s="79"/>
      <c r="AB130" s="87" t="str">
        <f t="shared" si="17"/>
        <v/>
      </c>
      <c r="AC130" s="79"/>
      <c r="AE130" s="11"/>
    </row>
    <row r="131" spans="1:31" x14ac:dyDescent="0.15">
      <c r="A131" s="15">
        <v>107</v>
      </c>
      <c r="B131" s="5"/>
      <c r="C131" s="55"/>
      <c r="D131" s="46" t="str">
        <f t="shared" si="11"/>
        <v/>
      </c>
      <c r="E131" s="46" t="str">
        <f t="shared" si="12"/>
        <v/>
      </c>
      <c r="F131" s="68" t="str">
        <f t="shared" si="13"/>
        <v/>
      </c>
      <c r="G131" s="46"/>
      <c r="H131" s="2"/>
      <c r="I131" s="132"/>
      <c r="J131" s="106"/>
      <c r="K131" s="106"/>
      <c r="L131" s="106"/>
      <c r="M131" s="105"/>
      <c r="N131" s="116" t="str">
        <f t="shared" si="14"/>
        <v/>
      </c>
      <c r="O131" s="116" t="str">
        <f t="shared" si="15"/>
        <v/>
      </c>
      <c r="P131" s="77"/>
      <c r="Q131" s="131"/>
      <c r="R131" s="11" t="str">
        <f t="shared" si="16"/>
        <v/>
      </c>
      <c r="X131" s="79"/>
      <c r="Y131" s="79"/>
      <c r="Z131" s="79"/>
      <c r="AA131" s="79"/>
      <c r="AB131" s="87" t="str">
        <f t="shared" si="17"/>
        <v/>
      </c>
      <c r="AC131" s="79"/>
      <c r="AE131" s="11"/>
    </row>
    <row r="132" spans="1:31" x14ac:dyDescent="0.15">
      <c r="A132" s="15">
        <v>108</v>
      </c>
      <c r="B132" s="5"/>
      <c r="C132" s="55"/>
      <c r="D132" s="46" t="str">
        <f t="shared" si="11"/>
        <v/>
      </c>
      <c r="E132" s="46" t="str">
        <f t="shared" si="12"/>
        <v/>
      </c>
      <c r="F132" s="68" t="str">
        <f t="shared" si="13"/>
        <v/>
      </c>
      <c r="G132" s="46"/>
      <c r="H132" s="2"/>
      <c r="I132" s="132"/>
      <c r="J132" s="106"/>
      <c r="K132" s="106"/>
      <c r="L132" s="106"/>
      <c r="M132" s="105"/>
      <c r="N132" s="116" t="str">
        <f t="shared" si="14"/>
        <v/>
      </c>
      <c r="O132" s="116" t="str">
        <f t="shared" si="15"/>
        <v/>
      </c>
      <c r="P132" s="77"/>
      <c r="Q132" s="131"/>
      <c r="R132" s="11" t="str">
        <f t="shared" si="16"/>
        <v/>
      </c>
      <c r="X132" s="79"/>
      <c r="Y132" s="79"/>
      <c r="Z132" s="79"/>
      <c r="AA132" s="79"/>
      <c r="AB132" s="87" t="str">
        <f t="shared" si="17"/>
        <v/>
      </c>
      <c r="AC132" s="79"/>
      <c r="AE132" s="11"/>
    </row>
    <row r="133" spans="1:31" x14ac:dyDescent="0.15">
      <c r="A133" s="15">
        <v>109</v>
      </c>
      <c r="B133" s="5"/>
      <c r="C133" s="55"/>
      <c r="D133" s="46" t="str">
        <f t="shared" si="11"/>
        <v/>
      </c>
      <c r="E133" s="46" t="str">
        <f t="shared" si="12"/>
        <v/>
      </c>
      <c r="F133" s="68" t="str">
        <f t="shared" si="13"/>
        <v/>
      </c>
      <c r="G133" s="46"/>
      <c r="H133" s="2"/>
      <c r="I133" s="132"/>
      <c r="J133" s="106"/>
      <c r="K133" s="106"/>
      <c r="L133" s="106"/>
      <c r="M133" s="105"/>
      <c r="N133" s="116" t="str">
        <f t="shared" si="14"/>
        <v/>
      </c>
      <c r="O133" s="116" t="str">
        <f t="shared" si="15"/>
        <v/>
      </c>
      <c r="P133" s="77"/>
      <c r="Q133" s="131"/>
      <c r="R133" s="11" t="str">
        <f t="shared" si="16"/>
        <v/>
      </c>
      <c r="X133" s="79"/>
      <c r="Y133" s="79"/>
      <c r="Z133" s="79"/>
      <c r="AA133" s="79"/>
      <c r="AB133" s="87" t="str">
        <f t="shared" si="17"/>
        <v/>
      </c>
      <c r="AC133" s="79"/>
      <c r="AE133" s="11"/>
    </row>
    <row r="134" spans="1:31" ht="14.25" thickBot="1" x14ac:dyDescent="0.2">
      <c r="A134" s="15">
        <v>110</v>
      </c>
      <c r="B134" s="6"/>
      <c r="C134" s="58"/>
      <c r="D134" s="50" t="str">
        <f t="shared" si="11"/>
        <v/>
      </c>
      <c r="E134" s="50" t="str">
        <f t="shared" si="12"/>
        <v/>
      </c>
      <c r="F134" s="69" t="str">
        <f t="shared" si="13"/>
        <v/>
      </c>
      <c r="G134" s="50"/>
      <c r="H134" s="3"/>
      <c r="I134" s="133"/>
      <c r="J134" s="108"/>
      <c r="K134" s="108"/>
      <c r="L134" s="108"/>
      <c r="M134" s="107"/>
      <c r="N134" s="117" t="str">
        <f t="shared" si="14"/>
        <v/>
      </c>
      <c r="O134" s="117" t="str">
        <f t="shared" si="15"/>
        <v/>
      </c>
      <c r="P134" s="78"/>
      <c r="Q134" s="131"/>
      <c r="R134" s="11" t="str">
        <f t="shared" si="16"/>
        <v/>
      </c>
      <c r="X134" s="79"/>
      <c r="Y134" s="79"/>
      <c r="Z134" s="79"/>
      <c r="AA134" s="79"/>
      <c r="AB134" s="87" t="str">
        <f t="shared" si="17"/>
        <v/>
      </c>
      <c r="AC134" s="79"/>
      <c r="AE134" s="11"/>
    </row>
    <row r="135" spans="1:31" x14ac:dyDescent="0.15">
      <c r="A135" s="15">
        <v>111</v>
      </c>
      <c r="B135" s="7"/>
      <c r="C135" s="59"/>
      <c r="D135" s="41" t="str">
        <f t="shared" si="11"/>
        <v/>
      </c>
      <c r="E135" s="41" t="str">
        <f t="shared" si="12"/>
        <v/>
      </c>
      <c r="F135" s="68" t="str">
        <f t="shared" si="13"/>
        <v/>
      </c>
      <c r="G135" s="41"/>
      <c r="H135" s="57"/>
      <c r="I135" s="129"/>
      <c r="J135" s="104"/>
      <c r="K135" s="106"/>
      <c r="L135" s="106"/>
      <c r="M135" s="105"/>
      <c r="N135" s="116" t="str">
        <f t="shared" si="14"/>
        <v/>
      </c>
      <c r="O135" s="116" t="str">
        <f t="shared" si="15"/>
        <v/>
      </c>
      <c r="P135" s="77"/>
      <c r="Q135" s="131"/>
      <c r="R135" s="11" t="str">
        <f t="shared" si="16"/>
        <v/>
      </c>
      <c r="X135" s="79"/>
      <c r="Y135" s="79"/>
      <c r="Z135" s="79"/>
      <c r="AA135" s="79"/>
      <c r="AB135" s="87" t="str">
        <f t="shared" si="17"/>
        <v/>
      </c>
      <c r="AC135" s="79"/>
      <c r="AE135" s="11"/>
    </row>
    <row r="136" spans="1:31" x14ac:dyDescent="0.15">
      <c r="A136" s="15">
        <v>112</v>
      </c>
      <c r="B136" s="5"/>
      <c r="C136" s="55"/>
      <c r="D136" s="46" t="str">
        <f t="shared" si="11"/>
        <v/>
      </c>
      <c r="E136" s="46" t="str">
        <f t="shared" si="12"/>
        <v/>
      </c>
      <c r="F136" s="68" t="str">
        <f t="shared" si="13"/>
        <v/>
      </c>
      <c r="G136" s="46"/>
      <c r="H136" s="2"/>
      <c r="I136" s="132"/>
      <c r="J136" s="106"/>
      <c r="K136" s="106"/>
      <c r="L136" s="106"/>
      <c r="M136" s="105"/>
      <c r="N136" s="116" t="str">
        <f t="shared" si="14"/>
        <v/>
      </c>
      <c r="O136" s="116" t="str">
        <f t="shared" si="15"/>
        <v/>
      </c>
      <c r="P136" s="77"/>
      <c r="Q136" s="131"/>
      <c r="R136" s="11" t="str">
        <f t="shared" si="16"/>
        <v/>
      </c>
      <c r="X136" s="79"/>
      <c r="Y136" s="79"/>
      <c r="Z136" s="79"/>
      <c r="AA136" s="79"/>
      <c r="AB136" s="87" t="str">
        <f t="shared" si="17"/>
        <v/>
      </c>
      <c r="AC136" s="79"/>
      <c r="AE136" s="11"/>
    </row>
    <row r="137" spans="1:31" x14ac:dyDescent="0.15">
      <c r="A137" s="15">
        <v>113</v>
      </c>
      <c r="B137" s="4"/>
      <c r="C137" s="56"/>
      <c r="D137" s="46" t="str">
        <f t="shared" si="11"/>
        <v/>
      </c>
      <c r="E137" s="46" t="str">
        <f t="shared" si="12"/>
        <v/>
      </c>
      <c r="F137" s="68" t="str">
        <f t="shared" si="13"/>
        <v/>
      </c>
      <c r="G137" s="46"/>
      <c r="H137" s="2"/>
      <c r="I137" s="132"/>
      <c r="J137" s="106"/>
      <c r="K137" s="106"/>
      <c r="L137" s="106"/>
      <c r="M137" s="105"/>
      <c r="N137" s="116" t="str">
        <f t="shared" si="14"/>
        <v/>
      </c>
      <c r="O137" s="116" t="str">
        <f t="shared" si="15"/>
        <v/>
      </c>
      <c r="P137" s="77"/>
      <c r="Q137" s="131"/>
      <c r="R137" s="11" t="str">
        <f t="shared" si="16"/>
        <v/>
      </c>
      <c r="X137" s="79"/>
      <c r="Y137" s="79"/>
      <c r="Z137" s="79"/>
      <c r="AA137" s="79"/>
      <c r="AB137" s="87" t="str">
        <f t="shared" si="17"/>
        <v/>
      </c>
      <c r="AC137" s="79"/>
      <c r="AE137" s="11"/>
    </row>
    <row r="138" spans="1:31" x14ac:dyDescent="0.15">
      <c r="A138" s="15">
        <v>114</v>
      </c>
      <c r="B138" s="5"/>
      <c r="C138" s="55"/>
      <c r="D138" s="46" t="str">
        <f t="shared" si="11"/>
        <v/>
      </c>
      <c r="E138" s="46" t="str">
        <f t="shared" si="12"/>
        <v/>
      </c>
      <c r="F138" s="68" t="str">
        <f t="shared" si="13"/>
        <v/>
      </c>
      <c r="G138" s="46"/>
      <c r="H138" s="2"/>
      <c r="I138" s="132"/>
      <c r="J138" s="106"/>
      <c r="K138" s="106"/>
      <c r="L138" s="106"/>
      <c r="M138" s="105"/>
      <c r="N138" s="116" t="str">
        <f t="shared" si="14"/>
        <v/>
      </c>
      <c r="O138" s="116" t="str">
        <f t="shared" si="15"/>
        <v/>
      </c>
      <c r="P138" s="77"/>
      <c r="Q138" s="131"/>
      <c r="R138" s="11" t="str">
        <f t="shared" si="16"/>
        <v/>
      </c>
      <c r="X138" s="79"/>
      <c r="Y138" s="79"/>
      <c r="Z138" s="79"/>
      <c r="AA138" s="79"/>
      <c r="AB138" s="87" t="str">
        <f t="shared" si="17"/>
        <v/>
      </c>
      <c r="AC138" s="79"/>
      <c r="AE138" s="11"/>
    </row>
    <row r="139" spans="1:31" x14ac:dyDescent="0.15">
      <c r="A139" s="15">
        <v>115</v>
      </c>
      <c r="B139" s="5"/>
      <c r="C139" s="55"/>
      <c r="D139" s="46" t="str">
        <f t="shared" si="11"/>
        <v/>
      </c>
      <c r="E139" s="46" t="str">
        <f t="shared" si="12"/>
        <v/>
      </c>
      <c r="F139" s="68" t="str">
        <f t="shared" si="13"/>
        <v/>
      </c>
      <c r="G139" s="46"/>
      <c r="H139" s="2"/>
      <c r="I139" s="132"/>
      <c r="J139" s="106"/>
      <c r="K139" s="106"/>
      <c r="L139" s="106"/>
      <c r="M139" s="105"/>
      <c r="N139" s="116" t="str">
        <f t="shared" si="14"/>
        <v/>
      </c>
      <c r="O139" s="116" t="str">
        <f t="shared" si="15"/>
        <v/>
      </c>
      <c r="P139" s="77"/>
      <c r="Q139" s="131"/>
      <c r="R139" s="11" t="str">
        <f t="shared" si="16"/>
        <v/>
      </c>
      <c r="X139" s="79"/>
      <c r="Y139" s="79"/>
      <c r="Z139" s="79"/>
      <c r="AA139" s="79"/>
      <c r="AB139" s="87" t="str">
        <f t="shared" si="17"/>
        <v/>
      </c>
      <c r="AC139" s="79"/>
      <c r="AE139" s="11"/>
    </row>
    <row r="140" spans="1:31" x14ac:dyDescent="0.15">
      <c r="A140" s="15">
        <v>116</v>
      </c>
      <c r="B140" s="5"/>
      <c r="C140" s="55"/>
      <c r="D140" s="46" t="str">
        <f t="shared" si="11"/>
        <v/>
      </c>
      <c r="E140" s="46" t="str">
        <f t="shared" si="12"/>
        <v/>
      </c>
      <c r="F140" s="68" t="str">
        <f t="shared" si="13"/>
        <v/>
      </c>
      <c r="G140" s="46"/>
      <c r="H140" s="2"/>
      <c r="I140" s="132"/>
      <c r="J140" s="106"/>
      <c r="K140" s="106"/>
      <c r="L140" s="106"/>
      <c r="M140" s="105"/>
      <c r="N140" s="116" t="str">
        <f t="shared" si="14"/>
        <v/>
      </c>
      <c r="O140" s="116" t="str">
        <f t="shared" si="15"/>
        <v/>
      </c>
      <c r="P140" s="77"/>
      <c r="Q140" s="131"/>
      <c r="R140" s="11" t="str">
        <f t="shared" si="16"/>
        <v/>
      </c>
      <c r="X140" s="79"/>
      <c r="Y140" s="79"/>
      <c r="Z140" s="79"/>
      <c r="AA140" s="79"/>
      <c r="AB140" s="87" t="str">
        <f t="shared" si="17"/>
        <v/>
      </c>
      <c r="AC140" s="79"/>
      <c r="AE140" s="11"/>
    </row>
    <row r="141" spans="1:31" x14ac:dyDescent="0.15">
      <c r="A141" s="15">
        <v>117</v>
      </c>
      <c r="B141" s="5"/>
      <c r="C141" s="55"/>
      <c r="D141" s="46" t="str">
        <f t="shared" si="11"/>
        <v/>
      </c>
      <c r="E141" s="46" t="str">
        <f t="shared" si="12"/>
        <v/>
      </c>
      <c r="F141" s="68" t="str">
        <f t="shared" si="13"/>
        <v/>
      </c>
      <c r="G141" s="46"/>
      <c r="H141" s="2"/>
      <c r="I141" s="132"/>
      <c r="J141" s="106"/>
      <c r="K141" s="106"/>
      <c r="L141" s="106"/>
      <c r="M141" s="105"/>
      <c r="N141" s="116" t="str">
        <f t="shared" si="14"/>
        <v/>
      </c>
      <c r="O141" s="116" t="str">
        <f t="shared" si="15"/>
        <v/>
      </c>
      <c r="P141" s="77"/>
      <c r="Q141" s="131"/>
      <c r="R141" s="11" t="str">
        <f t="shared" si="16"/>
        <v/>
      </c>
      <c r="X141" s="79"/>
      <c r="Y141" s="79"/>
      <c r="Z141" s="79"/>
      <c r="AA141" s="79"/>
      <c r="AB141" s="87" t="str">
        <f t="shared" si="17"/>
        <v/>
      </c>
      <c r="AC141" s="79"/>
      <c r="AE141" s="11"/>
    </row>
    <row r="142" spans="1:31" x14ac:dyDescent="0.15">
      <c r="A142" s="15">
        <v>118</v>
      </c>
      <c r="B142" s="5"/>
      <c r="C142" s="55"/>
      <c r="D142" s="46" t="str">
        <f t="shared" si="11"/>
        <v/>
      </c>
      <c r="E142" s="46" t="str">
        <f t="shared" si="12"/>
        <v/>
      </c>
      <c r="F142" s="68" t="str">
        <f t="shared" si="13"/>
        <v/>
      </c>
      <c r="G142" s="46"/>
      <c r="H142" s="2"/>
      <c r="I142" s="132"/>
      <c r="J142" s="106"/>
      <c r="K142" s="106"/>
      <c r="L142" s="106"/>
      <c r="M142" s="105"/>
      <c r="N142" s="116" t="str">
        <f t="shared" si="14"/>
        <v/>
      </c>
      <c r="O142" s="116" t="str">
        <f t="shared" si="15"/>
        <v/>
      </c>
      <c r="P142" s="77"/>
      <c r="Q142" s="131"/>
      <c r="R142" s="11" t="str">
        <f t="shared" si="16"/>
        <v/>
      </c>
      <c r="X142" s="79"/>
      <c r="Y142" s="79"/>
      <c r="Z142" s="79"/>
      <c r="AA142" s="79"/>
      <c r="AB142" s="87" t="str">
        <f t="shared" si="17"/>
        <v/>
      </c>
      <c r="AC142" s="79"/>
      <c r="AE142" s="11"/>
    </row>
    <row r="143" spans="1:31" x14ac:dyDescent="0.15">
      <c r="A143" s="15">
        <v>119</v>
      </c>
      <c r="B143" s="5"/>
      <c r="C143" s="55"/>
      <c r="D143" s="46" t="str">
        <f t="shared" si="11"/>
        <v/>
      </c>
      <c r="E143" s="46" t="str">
        <f t="shared" si="12"/>
        <v/>
      </c>
      <c r="F143" s="68" t="str">
        <f t="shared" si="13"/>
        <v/>
      </c>
      <c r="G143" s="46"/>
      <c r="H143" s="2"/>
      <c r="I143" s="132"/>
      <c r="J143" s="106"/>
      <c r="K143" s="106"/>
      <c r="L143" s="106"/>
      <c r="M143" s="105"/>
      <c r="N143" s="116" t="str">
        <f t="shared" si="14"/>
        <v/>
      </c>
      <c r="O143" s="116" t="str">
        <f t="shared" si="15"/>
        <v/>
      </c>
      <c r="P143" s="77"/>
      <c r="Q143" s="131"/>
      <c r="R143" s="11" t="str">
        <f t="shared" si="16"/>
        <v/>
      </c>
      <c r="X143" s="79"/>
      <c r="Y143" s="79"/>
      <c r="Z143" s="79"/>
      <c r="AA143" s="79"/>
      <c r="AB143" s="87" t="str">
        <f t="shared" si="17"/>
        <v/>
      </c>
      <c r="AC143" s="79"/>
      <c r="AE143" s="11"/>
    </row>
    <row r="144" spans="1:31" ht="14.25" thickBot="1" x14ac:dyDescent="0.2">
      <c r="A144" s="15">
        <v>120</v>
      </c>
      <c r="B144" s="6"/>
      <c r="C144" s="58"/>
      <c r="D144" s="50" t="str">
        <f t="shared" si="11"/>
        <v/>
      </c>
      <c r="E144" s="50" t="str">
        <f t="shared" si="12"/>
        <v/>
      </c>
      <c r="F144" s="69" t="str">
        <f t="shared" si="13"/>
        <v/>
      </c>
      <c r="G144" s="50"/>
      <c r="H144" s="3"/>
      <c r="I144" s="133"/>
      <c r="J144" s="108"/>
      <c r="K144" s="108"/>
      <c r="L144" s="108"/>
      <c r="M144" s="107"/>
      <c r="N144" s="117" t="str">
        <f t="shared" si="14"/>
        <v/>
      </c>
      <c r="O144" s="117" t="str">
        <f t="shared" si="15"/>
        <v/>
      </c>
      <c r="P144" s="78"/>
      <c r="Q144" s="131"/>
      <c r="R144" s="11" t="str">
        <f t="shared" si="16"/>
        <v/>
      </c>
      <c r="X144" s="79"/>
      <c r="Y144" s="79"/>
      <c r="Z144" s="79"/>
      <c r="AA144" s="79"/>
      <c r="AB144" s="87" t="str">
        <f t="shared" si="17"/>
        <v/>
      </c>
      <c r="AC144" s="79"/>
      <c r="AE144" s="11"/>
    </row>
    <row r="145" spans="1:31" x14ac:dyDescent="0.15">
      <c r="A145" s="15">
        <v>121</v>
      </c>
      <c r="B145" s="7"/>
      <c r="C145" s="59"/>
      <c r="D145" s="41" t="str">
        <f t="shared" si="11"/>
        <v/>
      </c>
      <c r="E145" s="41" t="str">
        <f t="shared" si="12"/>
        <v/>
      </c>
      <c r="F145" s="68" t="str">
        <f t="shared" si="13"/>
        <v/>
      </c>
      <c r="G145" s="41"/>
      <c r="H145" s="57"/>
      <c r="I145" s="129"/>
      <c r="J145" s="104"/>
      <c r="K145" s="106"/>
      <c r="L145" s="106"/>
      <c r="M145" s="105"/>
      <c r="N145" s="116" t="str">
        <f t="shared" si="14"/>
        <v/>
      </c>
      <c r="O145" s="116" t="str">
        <f t="shared" si="15"/>
        <v/>
      </c>
      <c r="P145" s="77"/>
      <c r="Q145" s="131"/>
      <c r="R145" s="11" t="str">
        <f t="shared" si="16"/>
        <v/>
      </c>
      <c r="X145" s="79"/>
      <c r="Y145" s="79"/>
      <c r="Z145" s="79"/>
      <c r="AA145" s="79"/>
      <c r="AB145" s="87" t="str">
        <f t="shared" si="17"/>
        <v/>
      </c>
      <c r="AC145" s="79"/>
      <c r="AE145" s="11"/>
    </row>
    <row r="146" spans="1:31" x14ac:dyDescent="0.15">
      <c r="A146" s="15">
        <v>122</v>
      </c>
      <c r="B146" s="5"/>
      <c r="C146" s="55"/>
      <c r="D146" s="46" t="str">
        <f t="shared" si="11"/>
        <v/>
      </c>
      <c r="E146" s="46" t="str">
        <f t="shared" si="12"/>
        <v/>
      </c>
      <c r="F146" s="68" t="str">
        <f t="shared" si="13"/>
        <v/>
      </c>
      <c r="G146" s="46"/>
      <c r="H146" s="2"/>
      <c r="I146" s="132"/>
      <c r="J146" s="106"/>
      <c r="K146" s="106"/>
      <c r="L146" s="106"/>
      <c r="M146" s="105"/>
      <c r="N146" s="116" t="str">
        <f t="shared" si="14"/>
        <v/>
      </c>
      <c r="O146" s="116" t="str">
        <f t="shared" si="15"/>
        <v/>
      </c>
      <c r="P146" s="77"/>
      <c r="Q146" s="131"/>
      <c r="R146" s="11" t="str">
        <f t="shared" si="16"/>
        <v/>
      </c>
      <c r="X146" s="79"/>
      <c r="Y146" s="79"/>
      <c r="Z146" s="79"/>
      <c r="AA146" s="79"/>
      <c r="AB146" s="87" t="str">
        <f t="shared" si="17"/>
        <v/>
      </c>
      <c r="AC146" s="79"/>
      <c r="AE146" s="11"/>
    </row>
    <row r="147" spans="1:31" x14ac:dyDescent="0.15">
      <c r="A147" s="15">
        <v>123</v>
      </c>
      <c r="B147" s="4"/>
      <c r="C147" s="56"/>
      <c r="D147" s="46" t="str">
        <f t="shared" si="11"/>
        <v/>
      </c>
      <c r="E147" s="46" t="str">
        <f t="shared" si="12"/>
        <v/>
      </c>
      <c r="F147" s="68" t="str">
        <f t="shared" si="13"/>
        <v/>
      </c>
      <c r="G147" s="46"/>
      <c r="H147" s="2"/>
      <c r="I147" s="132"/>
      <c r="J147" s="106"/>
      <c r="K147" s="106"/>
      <c r="L147" s="106"/>
      <c r="M147" s="105"/>
      <c r="N147" s="116" t="str">
        <f t="shared" si="14"/>
        <v/>
      </c>
      <c r="O147" s="116" t="str">
        <f t="shared" si="15"/>
        <v/>
      </c>
      <c r="P147" s="77"/>
      <c r="Q147" s="131"/>
      <c r="R147" s="11" t="str">
        <f t="shared" si="16"/>
        <v/>
      </c>
      <c r="X147" s="79"/>
      <c r="Y147" s="79"/>
      <c r="Z147" s="79"/>
      <c r="AA147" s="79"/>
      <c r="AB147" s="87" t="str">
        <f t="shared" si="17"/>
        <v/>
      </c>
      <c r="AC147" s="79"/>
      <c r="AE147" s="11"/>
    </row>
    <row r="148" spans="1:31" x14ac:dyDescent="0.15">
      <c r="A148" s="15">
        <v>124</v>
      </c>
      <c r="B148" s="5"/>
      <c r="C148" s="55"/>
      <c r="D148" s="46" t="str">
        <f t="shared" si="11"/>
        <v/>
      </c>
      <c r="E148" s="46" t="str">
        <f t="shared" si="12"/>
        <v/>
      </c>
      <c r="F148" s="68" t="str">
        <f t="shared" si="13"/>
        <v/>
      </c>
      <c r="G148" s="46"/>
      <c r="H148" s="2"/>
      <c r="I148" s="132"/>
      <c r="J148" s="106"/>
      <c r="K148" s="106"/>
      <c r="L148" s="106"/>
      <c r="M148" s="105"/>
      <c r="N148" s="116" t="str">
        <f t="shared" si="14"/>
        <v/>
      </c>
      <c r="O148" s="116" t="str">
        <f t="shared" si="15"/>
        <v/>
      </c>
      <c r="P148" s="77"/>
      <c r="Q148" s="131"/>
      <c r="R148" s="11" t="str">
        <f t="shared" si="16"/>
        <v/>
      </c>
      <c r="X148" s="79"/>
      <c r="Y148" s="79"/>
      <c r="Z148" s="79"/>
      <c r="AA148" s="79"/>
      <c r="AB148" s="87" t="str">
        <f t="shared" si="17"/>
        <v/>
      </c>
      <c r="AC148" s="79"/>
      <c r="AE148" s="11"/>
    </row>
    <row r="149" spans="1:31" x14ac:dyDescent="0.15">
      <c r="A149" s="15">
        <v>125</v>
      </c>
      <c r="B149" s="5"/>
      <c r="C149" s="55"/>
      <c r="D149" s="46" t="str">
        <f t="shared" si="11"/>
        <v/>
      </c>
      <c r="E149" s="46" t="str">
        <f t="shared" si="12"/>
        <v/>
      </c>
      <c r="F149" s="68" t="str">
        <f t="shared" si="13"/>
        <v/>
      </c>
      <c r="G149" s="46"/>
      <c r="H149" s="2"/>
      <c r="I149" s="132"/>
      <c r="J149" s="106"/>
      <c r="K149" s="106"/>
      <c r="L149" s="106"/>
      <c r="M149" s="105"/>
      <c r="N149" s="116" t="str">
        <f t="shared" si="14"/>
        <v/>
      </c>
      <c r="O149" s="116" t="str">
        <f t="shared" si="15"/>
        <v/>
      </c>
      <c r="P149" s="77"/>
      <c r="Q149" s="131"/>
      <c r="R149" s="11" t="str">
        <f t="shared" si="16"/>
        <v/>
      </c>
      <c r="X149" s="79"/>
      <c r="Y149" s="79"/>
      <c r="Z149" s="79"/>
      <c r="AA149" s="79"/>
      <c r="AB149" s="87" t="str">
        <f t="shared" si="17"/>
        <v/>
      </c>
      <c r="AC149" s="79"/>
      <c r="AE149" s="11"/>
    </row>
    <row r="150" spans="1:31" x14ac:dyDescent="0.15">
      <c r="A150" s="15">
        <v>126</v>
      </c>
      <c r="B150" s="5"/>
      <c r="C150" s="55"/>
      <c r="D150" s="46" t="str">
        <f t="shared" si="11"/>
        <v/>
      </c>
      <c r="E150" s="46" t="str">
        <f t="shared" si="12"/>
        <v/>
      </c>
      <c r="F150" s="68" t="str">
        <f t="shared" si="13"/>
        <v/>
      </c>
      <c r="G150" s="46"/>
      <c r="H150" s="2"/>
      <c r="I150" s="132"/>
      <c r="J150" s="106"/>
      <c r="K150" s="106"/>
      <c r="L150" s="106"/>
      <c r="M150" s="105"/>
      <c r="N150" s="116" t="str">
        <f t="shared" si="14"/>
        <v/>
      </c>
      <c r="O150" s="116" t="str">
        <f t="shared" si="15"/>
        <v/>
      </c>
      <c r="P150" s="77"/>
      <c r="Q150" s="131"/>
      <c r="R150" s="11" t="str">
        <f t="shared" si="16"/>
        <v/>
      </c>
      <c r="X150" s="79"/>
      <c r="Y150" s="79"/>
      <c r="Z150" s="79"/>
      <c r="AA150" s="79"/>
      <c r="AB150" s="87" t="str">
        <f t="shared" si="17"/>
        <v/>
      </c>
      <c r="AC150" s="79"/>
      <c r="AE150" s="11"/>
    </row>
    <row r="151" spans="1:31" x14ac:dyDescent="0.15">
      <c r="A151" s="15">
        <v>127</v>
      </c>
      <c r="B151" s="5"/>
      <c r="C151" s="55"/>
      <c r="D151" s="46" t="str">
        <f t="shared" si="11"/>
        <v/>
      </c>
      <c r="E151" s="46" t="str">
        <f t="shared" si="12"/>
        <v/>
      </c>
      <c r="F151" s="68" t="str">
        <f t="shared" si="13"/>
        <v/>
      </c>
      <c r="G151" s="46"/>
      <c r="H151" s="2"/>
      <c r="I151" s="132"/>
      <c r="J151" s="106"/>
      <c r="K151" s="106"/>
      <c r="L151" s="106"/>
      <c r="M151" s="105"/>
      <c r="N151" s="116" t="str">
        <f t="shared" si="14"/>
        <v/>
      </c>
      <c r="O151" s="116" t="str">
        <f t="shared" si="15"/>
        <v/>
      </c>
      <c r="P151" s="77"/>
      <c r="Q151" s="131"/>
      <c r="R151" s="11" t="str">
        <f t="shared" si="16"/>
        <v/>
      </c>
      <c r="X151" s="79"/>
      <c r="Y151" s="79"/>
      <c r="Z151" s="79"/>
      <c r="AA151" s="79"/>
      <c r="AB151" s="87" t="str">
        <f t="shared" si="17"/>
        <v/>
      </c>
      <c r="AC151" s="79"/>
      <c r="AE151" s="11"/>
    </row>
    <row r="152" spans="1:31" x14ac:dyDescent="0.15">
      <c r="A152" s="15">
        <v>128</v>
      </c>
      <c r="B152" s="5"/>
      <c r="C152" s="55"/>
      <c r="D152" s="46" t="str">
        <f t="shared" si="11"/>
        <v/>
      </c>
      <c r="E152" s="46" t="str">
        <f t="shared" si="12"/>
        <v/>
      </c>
      <c r="F152" s="68" t="str">
        <f t="shared" si="13"/>
        <v/>
      </c>
      <c r="G152" s="46"/>
      <c r="H152" s="2"/>
      <c r="I152" s="132"/>
      <c r="J152" s="106"/>
      <c r="K152" s="106"/>
      <c r="L152" s="106"/>
      <c r="M152" s="105"/>
      <c r="N152" s="116" t="str">
        <f t="shared" si="14"/>
        <v/>
      </c>
      <c r="O152" s="116" t="str">
        <f t="shared" si="15"/>
        <v/>
      </c>
      <c r="P152" s="77"/>
      <c r="Q152" s="131"/>
      <c r="R152" s="11" t="str">
        <f t="shared" si="16"/>
        <v/>
      </c>
      <c r="X152" s="79"/>
      <c r="Y152" s="79"/>
      <c r="Z152" s="79"/>
      <c r="AA152" s="79"/>
      <c r="AB152" s="87" t="str">
        <f t="shared" si="17"/>
        <v/>
      </c>
      <c r="AC152" s="79"/>
      <c r="AE152" s="11"/>
    </row>
    <row r="153" spans="1:31" x14ac:dyDescent="0.15">
      <c r="A153" s="15">
        <v>129</v>
      </c>
      <c r="B153" s="5"/>
      <c r="C153" s="55"/>
      <c r="D153" s="46" t="str">
        <f t="shared" si="11"/>
        <v/>
      </c>
      <c r="E153" s="46" t="str">
        <f t="shared" si="12"/>
        <v/>
      </c>
      <c r="F153" s="68" t="str">
        <f t="shared" si="13"/>
        <v/>
      </c>
      <c r="G153" s="46"/>
      <c r="H153" s="2"/>
      <c r="I153" s="132"/>
      <c r="J153" s="106"/>
      <c r="K153" s="106"/>
      <c r="L153" s="106"/>
      <c r="M153" s="105"/>
      <c r="N153" s="116" t="str">
        <f t="shared" si="14"/>
        <v/>
      </c>
      <c r="O153" s="116" t="str">
        <f t="shared" si="15"/>
        <v/>
      </c>
      <c r="P153" s="77"/>
      <c r="Q153" s="131"/>
      <c r="R153" s="11" t="str">
        <f t="shared" ref="R153:R174" si="18">IF(B153="","",IF(P153="","記録入力！",""))</f>
        <v/>
      </c>
      <c r="X153" s="79"/>
      <c r="Y153" s="79"/>
      <c r="Z153" s="79"/>
      <c r="AA153" s="79"/>
      <c r="AB153" s="87" t="str">
        <f t="shared" ref="AB153:AB174" si="19">IF(B153="","",VLOOKUP(B153,$T$25:$W$106,4))</f>
        <v/>
      </c>
      <c r="AC153" s="79"/>
      <c r="AE153" s="11"/>
    </row>
    <row r="154" spans="1:31" ht="14.25" thickBot="1" x14ac:dyDescent="0.2">
      <c r="A154" s="15">
        <v>130</v>
      </c>
      <c r="B154" s="6"/>
      <c r="C154" s="58"/>
      <c r="D154" s="50" t="str">
        <f t="shared" ref="D154:D174" si="20">IF(B154="","",VLOOKUP(B154,$T$25:$V$98,2,FALSE))</f>
        <v/>
      </c>
      <c r="E154" s="50" t="str">
        <f t="shared" ref="E154:E174" si="21">IF(B154="","",VLOOKUP(B154,$T$25:$V$98,3,FALSE))</f>
        <v/>
      </c>
      <c r="F154" s="69" t="str">
        <f t="shared" ref="F154:F174" si="22">IF(B154="","",IF(B154&lt;=20,"男子",IF(B154&gt;=31,"女子","")))</f>
        <v/>
      </c>
      <c r="G154" s="50"/>
      <c r="H154" s="3"/>
      <c r="I154" s="133"/>
      <c r="J154" s="108"/>
      <c r="K154" s="108"/>
      <c r="L154" s="108"/>
      <c r="M154" s="107"/>
      <c r="N154" s="117" t="str">
        <f t="shared" ref="N154:N174" si="23">IF(B154="","",$F$11)</f>
        <v/>
      </c>
      <c r="O154" s="117" t="str">
        <f t="shared" ref="O154:O174" si="24">IF(B154="","",$F$10)</f>
        <v/>
      </c>
      <c r="P154" s="78"/>
      <c r="Q154" s="131"/>
      <c r="R154" s="11" t="str">
        <f t="shared" si="18"/>
        <v/>
      </c>
      <c r="X154" s="79"/>
      <c r="Y154" s="79"/>
      <c r="Z154" s="79"/>
      <c r="AA154" s="79"/>
      <c r="AB154" s="87" t="str">
        <f t="shared" si="19"/>
        <v/>
      </c>
      <c r="AC154" s="79"/>
      <c r="AE154" s="11"/>
    </row>
    <row r="155" spans="1:31" x14ac:dyDescent="0.15">
      <c r="A155" s="15">
        <v>131</v>
      </c>
      <c r="B155" s="7"/>
      <c r="C155" s="59"/>
      <c r="D155" s="41" t="str">
        <f t="shared" si="20"/>
        <v/>
      </c>
      <c r="E155" s="41" t="str">
        <f t="shared" si="21"/>
        <v/>
      </c>
      <c r="F155" s="68" t="str">
        <f t="shared" si="22"/>
        <v/>
      </c>
      <c r="G155" s="41"/>
      <c r="H155" s="57"/>
      <c r="I155" s="129"/>
      <c r="J155" s="104"/>
      <c r="K155" s="106"/>
      <c r="L155" s="106"/>
      <c r="M155" s="105"/>
      <c r="N155" s="116" t="str">
        <f t="shared" si="23"/>
        <v/>
      </c>
      <c r="O155" s="116" t="str">
        <f t="shared" si="24"/>
        <v/>
      </c>
      <c r="P155" s="77"/>
      <c r="Q155" s="131"/>
      <c r="R155" s="11" t="str">
        <f t="shared" si="18"/>
        <v/>
      </c>
      <c r="X155" s="79"/>
      <c r="Y155" s="79"/>
      <c r="Z155" s="79"/>
      <c r="AA155" s="79"/>
      <c r="AB155" s="87" t="str">
        <f t="shared" si="19"/>
        <v/>
      </c>
      <c r="AC155" s="79"/>
      <c r="AE155" s="11"/>
    </row>
    <row r="156" spans="1:31" x14ac:dyDescent="0.15">
      <c r="A156" s="15">
        <v>132</v>
      </c>
      <c r="B156" s="5"/>
      <c r="C156" s="55"/>
      <c r="D156" s="46" t="str">
        <f t="shared" si="20"/>
        <v/>
      </c>
      <c r="E156" s="46" t="str">
        <f t="shared" si="21"/>
        <v/>
      </c>
      <c r="F156" s="68" t="str">
        <f t="shared" si="22"/>
        <v/>
      </c>
      <c r="G156" s="46"/>
      <c r="H156" s="2"/>
      <c r="I156" s="132"/>
      <c r="J156" s="106"/>
      <c r="K156" s="106"/>
      <c r="L156" s="106"/>
      <c r="M156" s="105"/>
      <c r="N156" s="116" t="str">
        <f t="shared" si="23"/>
        <v/>
      </c>
      <c r="O156" s="116" t="str">
        <f t="shared" si="24"/>
        <v/>
      </c>
      <c r="P156" s="77"/>
      <c r="Q156" s="131"/>
      <c r="R156" s="11" t="str">
        <f t="shared" si="18"/>
        <v/>
      </c>
      <c r="X156" s="79"/>
      <c r="Y156" s="79"/>
      <c r="Z156" s="79"/>
      <c r="AA156" s="79"/>
      <c r="AB156" s="87" t="str">
        <f t="shared" si="19"/>
        <v/>
      </c>
      <c r="AC156" s="79"/>
      <c r="AE156" s="11"/>
    </row>
    <row r="157" spans="1:31" x14ac:dyDescent="0.15">
      <c r="A157" s="15">
        <v>133</v>
      </c>
      <c r="B157" s="4"/>
      <c r="C157" s="56"/>
      <c r="D157" s="46" t="str">
        <f t="shared" si="20"/>
        <v/>
      </c>
      <c r="E157" s="46" t="str">
        <f t="shared" si="21"/>
        <v/>
      </c>
      <c r="F157" s="68" t="str">
        <f t="shared" si="22"/>
        <v/>
      </c>
      <c r="G157" s="46"/>
      <c r="H157" s="2"/>
      <c r="I157" s="132"/>
      <c r="J157" s="106"/>
      <c r="K157" s="106"/>
      <c r="L157" s="106"/>
      <c r="M157" s="105"/>
      <c r="N157" s="116" t="str">
        <f t="shared" si="23"/>
        <v/>
      </c>
      <c r="O157" s="116" t="str">
        <f t="shared" si="24"/>
        <v/>
      </c>
      <c r="P157" s="77"/>
      <c r="Q157" s="131"/>
      <c r="R157" s="11" t="str">
        <f t="shared" si="18"/>
        <v/>
      </c>
      <c r="X157" s="79"/>
      <c r="Y157" s="79"/>
      <c r="Z157" s="79"/>
      <c r="AA157" s="79"/>
      <c r="AB157" s="87" t="str">
        <f t="shared" si="19"/>
        <v/>
      </c>
      <c r="AC157" s="79"/>
      <c r="AE157" s="11"/>
    </row>
    <row r="158" spans="1:31" x14ac:dyDescent="0.15">
      <c r="A158" s="15">
        <v>134</v>
      </c>
      <c r="B158" s="5"/>
      <c r="C158" s="55"/>
      <c r="D158" s="46" t="str">
        <f t="shared" si="20"/>
        <v/>
      </c>
      <c r="E158" s="46" t="str">
        <f t="shared" si="21"/>
        <v/>
      </c>
      <c r="F158" s="68" t="str">
        <f t="shared" si="22"/>
        <v/>
      </c>
      <c r="G158" s="46"/>
      <c r="H158" s="2"/>
      <c r="I158" s="132"/>
      <c r="J158" s="106"/>
      <c r="K158" s="106"/>
      <c r="L158" s="106"/>
      <c r="M158" s="105"/>
      <c r="N158" s="116" t="str">
        <f t="shared" si="23"/>
        <v/>
      </c>
      <c r="O158" s="116" t="str">
        <f t="shared" si="24"/>
        <v/>
      </c>
      <c r="P158" s="77"/>
      <c r="Q158" s="131"/>
      <c r="R158" s="11" t="str">
        <f t="shared" si="18"/>
        <v/>
      </c>
      <c r="X158" s="79"/>
      <c r="Y158" s="79"/>
      <c r="Z158" s="79"/>
      <c r="AA158" s="79"/>
      <c r="AB158" s="87" t="str">
        <f t="shared" si="19"/>
        <v/>
      </c>
      <c r="AC158" s="79"/>
      <c r="AE158" s="11"/>
    </row>
    <row r="159" spans="1:31" x14ac:dyDescent="0.15">
      <c r="A159" s="15">
        <v>135</v>
      </c>
      <c r="B159" s="5"/>
      <c r="C159" s="55"/>
      <c r="D159" s="46" t="str">
        <f t="shared" si="20"/>
        <v/>
      </c>
      <c r="E159" s="46" t="str">
        <f t="shared" si="21"/>
        <v/>
      </c>
      <c r="F159" s="68" t="str">
        <f t="shared" si="22"/>
        <v/>
      </c>
      <c r="G159" s="46"/>
      <c r="H159" s="2"/>
      <c r="I159" s="132"/>
      <c r="J159" s="106"/>
      <c r="K159" s="106"/>
      <c r="L159" s="106"/>
      <c r="M159" s="105"/>
      <c r="N159" s="116" t="str">
        <f t="shared" si="23"/>
        <v/>
      </c>
      <c r="O159" s="116" t="str">
        <f t="shared" si="24"/>
        <v/>
      </c>
      <c r="P159" s="77"/>
      <c r="Q159" s="131"/>
      <c r="R159" s="11" t="str">
        <f t="shared" si="18"/>
        <v/>
      </c>
      <c r="X159" s="79"/>
      <c r="Y159" s="79"/>
      <c r="Z159" s="79"/>
      <c r="AA159" s="79"/>
      <c r="AB159" s="87" t="str">
        <f t="shared" si="19"/>
        <v/>
      </c>
      <c r="AC159" s="79"/>
      <c r="AE159" s="11"/>
    </row>
    <row r="160" spans="1:31" x14ac:dyDescent="0.15">
      <c r="A160" s="15">
        <v>136</v>
      </c>
      <c r="B160" s="5"/>
      <c r="C160" s="55"/>
      <c r="D160" s="46" t="str">
        <f t="shared" si="20"/>
        <v/>
      </c>
      <c r="E160" s="46" t="str">
        <f t="shared" si="21"/>
        <v/>
      </c>
      <c r="F160" s="68" t="str">
        <f t="shared" si="22"/>
        <v/>
      </c>
      <c r="G160" s="46"/>
      <c r="H160" s="2"/>
      <c r="I160" s="132"/>
      <c r="J160" s="106"/>
      <c r="K160" s="106"/>
      <c r="L160" s="106"/>
      <c r="M160" s="105"/>
      <c r="N160" s="116" t="str">
        <f t="shared" si="23"/>
        <v/>
      </c>
      <c r="O160" s="116" t="str">
        <f t="shared" si="24"/>
        <v/>
      </c>
      <c r="P160" s="77"/>
      <c r="Q160" s="131"/>
      <c r="R160" s="11" t="str">
        <f t="shared" si="18"/>
        <v/>
      </c>
      <c r="X160" s="79"/>
      <c r="Y160" s="79"/>
      <c r="Z160" s="79"/>
      <c r="AA160" s="79"/>
      <c r="AB160" s="87" t="str">
        <f t="shared" si="19"/>
        <v/>
      </c>
      <c r="AC160" s="79"/>
      <c r="AE160" s="11"/>
    </row>
    <row r="161" spans="1:31" x14ac:dyDescent="0.15">
      <c r="A161" s="15">
        <v>137</v>
      </c>
      <c r="B161" s="5"/>
      <c r="C161" s="55"/>
      <c r="D161" s="46" t="str">
        <f t="shared" si="20"/>
        <v/>
      </c>
      <c r="E161" s="46" t="str">
        <f t="shared" si="21"/>
        <v/>
      </c>
      <c r="F161" s="68" t="str">
        <f t="shared" si="22"/>
        <v/>
      </c>
      <c r="G161" s="46"/>
      <c r="H161" s="2"/>
      <c r="I161" s="132"/>
      <c r="J161" s="106"/>
      <c r="K161" s="106"/>
      <c r="L161" s="106"/>
      <c r="M161" s="105"/>
      <c r="N161" s="116" t="str">
        <f t="shared" si="23"/>
        <v/>
      </c>
      <c r="O161" s="116" t="str">
        <f t="shared" si="24"/>
        <v/>
      </c>
      <c r="P161" s="77"/>
      <c r="Q161" s="131"/>
      <c r="R161" s="11" t="str">
        <f t="shared" si="18"/>
        <v/>
      </c>
      <c r="X161" s="79"/>
      <c r="Y161" s="79"/>
      <c r="Z161" s="79"/>
      <c r="AA161" s="79"/>
      <c r="AB161" s="87" t="str">
        <f t="shared" si="19"/>
        <v/>
      </c>
      <c r="AC161" s="79"/>
      <c r="AE161" s="11"/>
    </row>
    <row r="162" spans="1:31" x14ac:dyDescent="0.15">
      <c r="A162" s="15">
        <v>138</v>
      </c>
      <c r="B162" s="5"/>
      <c r="C162" s="55"/>
      <c r="D162" s="46" t="str">
        <f t="shared" si="20"/>
        <v/>
      </c>
      <c r="E162" s="46" t="str">
        <f t="shared" si="21"/>
        <v/>
      </c>
      <c r="F162" s="68" t="str">
        <f t="shared" si="22"/>
        <v/>
      </c>
      <c r="G162" s="46"/>
      <c r="H162" s="2"/>
      <c r="I162" s="132"/>
      <c r="J162" s="106"/>
      <c r="K162" s="106"/>
      <c r="L162" s="106"/>
      <c r="M162" s="105"/>
      <c r="N162" s="116" t="str">
        <f t="shared" si="23"/>
        <v/>
      </c>
      <c r="O162" s="116" t="str">
        <f t="shared" si="24"/>
        <v/>
      </c>
      <c r="P162" s="77"/>
      <c r="Q162" s="131"/>
      <c r="R162" s="11" t="str">
        <f t="shared" si="18"/>
        <v/>
      </c>
      <c r="X162" s="79"/>
      <c r="Y162" s="79"/>
      <c r="Z162" s="79"/>
      <c r="AA162" s="79"/>
      <c r="AB162" s="87" t="str">
        <f t="shared" si="19"/>
        <v/>
      </c>
      <c r="AC162" s="79"/>
      <c r="AE162" s="11"/>
    </row>
    <row r="163" spans="1:31" x14ac:dyDescent="0.15">
      <c r="A163" s="15">
        <v>139</v>
      </c>
      <c r="B163" s="5"/>
      <c r="C163" s="55"/>
      <c r="D163" s="46" t="str">
        <f t="shared" si="20"/>
        <v/>
      </c>
      <c r="E163" s="46" t="str">
        <f t="shared" si="21"/>
        <v/>
      </c>
      <c r="F163" s="68" t="str">
        <f t="shared" si="22"/>
        <v/>
      </c>
      <c r="G163" s="46"/>
      <c r="H163" s="2"/>
      <c r="I163" s="132"/>
      <c r="J163" s="106"/>
      <c r="K163" s="106"/>
      <c r="L163" s="106"/>
      <c r="M163" s="105"/>
      <c r="N163" s="116" t="str">
        <f t="shared" si="23"/>
        <v/>
      </c>
      <c r="O163" s="116" t="str">
        <f t="shared" si="24"/>
        <v/>
      </c>
      <c r="P163" s="77"/>
      <c r="Q163" s="131"/>
      <c r="R163" s="11" t="str">
        <f t="shared" si="18"/>
        <v/>
      </c>
      <c r="X163" s="79"/>
      <c r="Y163" s="79"/>
      <c r="Z163" s="79"/>
      <c r="AA163" s="79"/>
      <c r="AB163" s="87" t="str">
        <f t="shared" si="19"/>
        <v/>
      </c>
      <c r="AC163" s="79"/>
      <c r="AE163" s="11"/>
    </row>
    <row r="164" spans="1:31" ht="14.25" thickBot="1" x14ac:dyDescent="0.2">
      <c r="A164" s="15">
        <v>140</v>
      </c>
      <c r="B164" s="6"/>
      <c r="C164" s="58"/>
      <c r="D164" s="50" t="str">
        <f t="shared" si="20"/>
        <v/>
      </c>
      <c r="E164" s="50" t="str">
        <f t="shared" si="21"/>
        <v/>
      </c>
      <c r="F164" s="69" t="str">
        <f t="shared" si="22"/>
        <v/>
      </c>
      <c r="G164" s="50"/>
      <c r="H164" s="3"/>
      <c r="I164" s="133"/>
      <c r="J164" s="108"/>
      <c r="K164" s="108"/>
      <c r="L164" s="108"/>
      <c r="M164" s="107"/>
      <c r="N164" s="117" t="str">
        <f t="shared" si="23"/>
        <v/>
      </c>
      <c r="O164" s="117" t="str">
        <f t="shared" si="24"/>
        <v/>
      </c>
      <c r="P164" s="78"/>
      <c r="Q164" s="131"/>
      <c r="R164" s="11" t="str">
        <f t="shared" si="18"/>
        <v/>
      </c>
      <c r="S164" s="11"/>
      <c r="X164" s="79"/>
      <c r="Y164" s="79"/>
      <c r="Z164" s="79"/>
      <c r="AA164" s="79"/>
      <c r="AB164" s="87" t="str">
        <f t="shared" si="19"/>
        <v/>
      </c>
      <c r="AC164" s="79"/>
      <c r="AE164" s="11"/>
    </row>
    <row r="165" spans="1:31" x14ac:dyDescent="0.15">
      <c r="A165" s="15">
        <v>141</v>
      </c>
      <c r="B165" s="7"/>
      <c r="C165" s="59"/>
      <c r="D165" s="41" t="str">
        <f t="shared" si="20"/>
        <v/>
      </c>
      <c r="E165" s="41" t="str">
        <f t="shared" si="21"/>
        <v/>
      </c>
      <c r="F165" s="68" t="str">
        <f t="shared" si="22"/>
        <v/>
      </c>
      <c r="G165" s="41"/>
      <c r="H165" s="57"/>
      <c r="I165" s="129"/>
      <c r="J165" s="104"/>
      <c r="K165" s="106"/>
      <c r="L165" s="106"/>
      <c r="M165" s="105"/>
      <c r="N165" s="116" t="str">
        <f t="shared" si="23"/>
        <v/>
      </c>
      <c r="O165" s="116" t="str">
        <f t="shared" si="24"/>
        <v/>
      </c>
      <c r="P165" s="77"/>
      <c r="Q165" s="131"/>
      <c r="R165" s="11" t="str">
        <f t="shared" si="18"/>
        <v/>
      </c>
      <c r="S165" s="11"/>
      <c r="X165" s="79"/>
      <c r="Y165" s="79"/>
      <c r="Z165" s="79"/>
      <c r="AA165" s="79"/>
      <c r="AB165" s="87" t="str">
        <f t="shared" si="19"/>
        <v/>
      </c>
      <c r="AC165" s="79"/>
      <c r="AE165" s="11"/>
    </row>
    <row r="166" spans="1:31" x14ac:dyDescent="0.15">
      <c r="A166" s="15">
        <v>142</v>
      </c>
      <c r="B166" s="5"/>
      <c r="C166" s="55"/>
      <c r="D166" s="46" t="str">
        <f t="shared" si="20"/>
        <v/>
      </c>
      <c r="E166" s="46" t="str">
        <f t="shared" si="21"/>
        <v/>
      </c>
      <c r="F166" s="68" t="str">
        <f t="shared" si="22"/>
        <v/>
      </c>
      <c r="G166" s="46"/>
      <c r="H166" s="2"/>
      <c r="I166" s="132"/>
      <c r="J166" s="106"/>
      <c r="K166" s="106"/>
      <c r="L166" s="106"/>
      <c r="M166" s="105"/>
      <c r="N166" s="116" t="str">
        <f t="shared" si="23"/>
        <v/>
      </c>
      <c r="O166" s="116" t="str">
        <f t="shared" si="24"/>
        <v/>
      </c>
      <c r="P166" s="77"/>
      <c r="Q166" s="131"/>
      <c r="R166" s="11" t="str">
        <f t="shared" si="18"/>
        <v/>
      </c>
      <c r="S166" s="11"/>
      <c r="X166" s="79"/>
      <c r="Y166" s="79"/>
      <c r="Z166" s="79"/>
      <c r="AA166" s="79"/>
      <c r="AB166" s="87" t="str">
        <f t="shared" si="19"/>
        <v/>
      </c>
      <c r="AC166" s="79"/>
      <c r="AE166" s="11"/>
    </row>
    <row r="167" spans="1:31" x14ac:dyDescent="0.15">
      <c r="A167" s="15">
        <v>143</v>
      </c>
      <c r="B167" s="4"/>
      <c r="C167" s="56"/>
      <c r="D167" s="46" t="str">
        <f t="shared" si="20"/>
        <v/>
      </c>
      <c r="E167" s="46" t="str">
        <f t="shared" si="21"/>
        <v/>
      </c>
      <c r="F167" s="68" t="str">
        <f t="shared" si="22"/>
        <v/>
      </c>
      <c r="G167" s="46"/>
      <c r="H167" s="2"/>
      <c r="I167" s="132"/>
      <c r="J167" s="106"/>
      <c r="K167" s="106"/>
      <c r="L167" s="106"/>
      <c r="M167" s="105"/>
      <c r="N167" s="116" t="str">
        <f t="shared" si="23"/>
        <v/>
      </c>
      <c r="O167" s="116" t="str">
        <f t="shared" si="24"/>
        <v/>
      </c>
      <c r="P167" s="77"/>
      <c r="Q167" s="131"/>
      <c r="R167" s="11" t="str">
        <f t="shared" si="18"/>
        <v/>
      </c>
      <c r="S167" s="11"/>
      <c r="X167" s="79"/>
      <c r="Y167" s="79"/>
      <c r="Z167" s="79"/>
      <c r="AA167" s="79"/>
      <c r="AB167" s="87" t="str">
        <f t="shared" si="19"/>
        <v/>
      </c>
      <c r="AC167" s="79"/>
      <c r="AE167" s="11"/>
    </row>
    <row r="168" spans="1:31" x14ac:dyDescent="0.15">
      <c r="A168" s="15">
        <v>144</v>
      </c>
      <c r="B168" s="5"/>
      <c r="C168" s="55"/>
      <c r="D168" s="46" t="str">
        <f t="shared" si="20"/>
        <v/>
      </c>
      <c r="E168" s="46" t="str">
        <f t="shared" si="21"/>
        <v/>
      </c>
      <c r="F168" s="68" t="str">
        <f t="shared" si="22"/>
        <v/>
      </c>
      <c r="G168" s="46"/>
      <c r="H168" s="2"/>
      <c r="I168" s="132"/>
      <c r="J168" s="106"/>
      <c r="K168" s="106"/>
      <c r="L168" s="106"/>
      <c r="M168" s="105"/>
      <c r="N168" s="116" t="str">
        <f t="shared" si="23"/>
        <v/>
      </c>
      <c r="O168" s="116" t="str">
        <f t="shared" si="24"/>
        <v/>
      </c>
      <c r="P168" s="77"/>
      <c r="Q168" s="131"/>
      <c r="R168" s="11" t="str">
        <f t="shared" si="18"/>
        <v/>
      </c>
      <c r="S168" s="11"/>
      <c r="X168" s="79"/>
      <c r="Y168" s="79"/>
      <c r="Z168" s="79"/>
      <c r="AA168" s="79"/>
      <c r="AB168" s="87" t="str">
        <f t="shared" si="19"/>
        <v/>
      </c>
      <c r="AC168" s="79"/>
      <c r="AE168" s="11"/>
    </row>
    <row r="169" spans="1:31" x14ac:dyDescent="0.15">
      <c r="A169" s="15">
        <v>145</v>
      </c>
      <c r="B169" s="5"/>
      <c r="C169" s="55"/>
      <c r="D169" s="46" t="str">
        <f t="shared" si="20"/>
        <v/>
      </c>
      <c r="E169" s="46" t="str">
        <f t="shared" si="21"/>
        <v/>
      </c>
      <c r="F169" s="68" t="str">
        <f t="shared" si="22"/>
        <v/>
      </c>
      <c r="G169" s="46"/>
      <c r="H169" s="2"/>
      <c r="I169" s="132"/>
      <c r="J169" s="106"/>
      <c r="K169" s="106"/>
      <c r="L169" s="106"/>
      <c r="M169" s="105"/>
      <c r="N169" s="116" t="str">
        <f t="shared" si="23"/>
        <v/>
      </c>
      <c r="O169" s="116" t="str">
        <f t="shared" si="24"/>
        <v/>
      </c>
      <c r="P169" s="77"/>
      <c r="Q169" s="131"/>
      <c r="R169" s="11" t="str">
        <f t="shared" si="18"/>
        <v/>
      </c>
      <c r="S169" s="11"/>
      <c r="X169" s="79"/>
      <c r="Y169" s="79"/>
      <c r="Z169" s="79"/>
      <c r="AA169" s="79"/>
      <c r="AB169" s="87" t="str">
        <f t="shared" si="19"/>
        <v/>
      </c>
      <c r="AC169" s="79"/>
      <c r="AE169" s="11"/>
    </row>
    <row r="170" spans="1:31" x14ac:dyDescent="0.15">
      <c r="A170" s="15">
        <v>146</v>
      </c>
      <c r="B170" s="5"/>
      <c r="C170" s="55"/>
      <c r="D170" s="46" t="str">
        <f t="shared" si="20"/>
        <v/>
      </c>
      <c r="E170" s="46" t="str">
        <f t="shared" si="21"/>
        <v/>
      </c>
      <c r="F170" s="68" t="str">
        <f t="shared" si="22"/>
        <v/>
      </c>
      <c r="G170" s="46"/>
      <c r="H170" s="2"/>
      <c r="I170" s="132"/>
      <c r="J170" s="106"/>
      <c r="K170" s="106"/>
      <c r="L170" s="106"/>
      <c r="M170" s="105"/>
      <c r="N170" s="116" t="str">
        <f t="shared" si="23"/>
        <v/>
      </c>
      <c r="O170" s="116" t="str">
        <f t="shared" si="24"/>
        <v/>
      </c>
      <c r="P170" s="77"/>
      <c r="Q170" s="131"/>
      <c r="R170" s="11" t="str">
        <f t="shared" si="18"/>
        <v/>
      </c>
      <c r="S170" s="11"/>
      <c r="X170" s="79"/>
      <c r="Y170" s="79"/>
      <c r="Z170" s="79"/>
      <c r="AA170" s="79"/>
      <c r="AB170" s="87" t="str">
        <f t="shared" si="19"/>
        <v/>
      </c>
      <c r="AC170" s="79"/>
      <c r="AE170" s="11"/>
    </row>
    <row r="171" spans="1:31" x14ac:dyDescent="0.15">
      <c r="A171" s="15">
        <v>147</v>
      </c>
      <c r="B171" s="5"/>
      <c r="C171" s="55"/>
      <c r="D171" s="46" t="str">
        <f t="shared" si="20"/>
        <v/>
      </c>
      <c r="E171" s="46" t="str">
        <f t="shared" si="21"/>
        <v/>
      </c>
      <c r="F171" s="68" t="str">
        <f t="shared" si="22"/>
        <v/>
      </c>
      <c r="G171" s="46"/>
      <c r="H171" s="2"/>
      <c r="I171" s="132"/>
      <c r="J171" s="106"/>
      <c r="K171" s="106"/>
      <c r="L171" s="106"/>
      <c r="M171" s="105"/>
      <c r="N171" s="116" t="str">
        <f t="shared" si="23"/>
        <v/>
      </c>
      <c r="O171" s="116" t="str">
        <f t="shared" si="24"/>
        <v/>
      </c>
      <c r="P171" s="77"/>
      <c r="Q171" s="131"/>
      <c r="R171" s="11" t="str">
        <f t="shared" si="18"/>
        <v/>
      </c>
      <c r="S171" s="11"/>
      <c r="X171" s="79"/>
      <c r="Y171" s="79"/>
      <c r="Z171" s="79"/>
      <c r="AA171" s="79"/>
      <c r="AB171" s="87" t="str">
        <f t="shared" si="19"/>
        <v/>
      </c>
      <c r="AC171" s="79"/>
      <c r="AE171" s="11"/>
    </row>
    <row r="172" spans="1:31" x14ac:dyDescent="0.15">
      <c r="A172" s="15">
        <v>148</v>
      </c>
      <c r="B172" s="5"/>
      <c r="C172" s="55"/>
      <c r="D172" s="46" t="str">
        <f t="shared" si="20"/>
        <v/>
      </c>
      <c r="E172" s="46" t="str">
        <f t="shared" si="21"/>
        <v/>
      </c>
      <c r="F172" s="68" t="str">
        <f t="shared" si="22"/>
        <v/>
      </c>
      <c r="G172" s="46"/>
      <c r="H172" s="2"/>
      <c r="I172" s="132"/>
      <c r="J172" s="106"/>
      <c r="K172" s="106"/>
      <c r="L172" s="106"/>
      <c r="M172" s="105"/>
      <c r="N172" s="116" t="str">
        <f t="shared" si="23"/>
        <v/>
      </c>
      <c r="O172" s="116" t="str">
        <f t="shared" si="24"/>
        <v/>
      </c>
      <c r="P172" s="77"/>
      <c r="Q172" s="131"/>
      <c r="R172" s="11" t="str">
        <f t="shared" si="18"/>
        <v/>
      </c>
      <c r="S172" s="11"/>
      <c r="T172" s="11"/>
      <c r="U172" s="11"/>
      <c r="V172" s="11"/>
      <c r="W172" s="11"/>
      <c r="AB172" s="87" t="str">
        <f t="shared" si="19"/>
        <v/>
      </c>
      <c r="AE172" s="11"/>
    </row>
    <row r="173" spans="1:31" x14ac:dyDescent="0.15">
      <c r="A173" s="15">
        <v>149</v>
      </c>
      <c r="B173" s="5"/>
      <c r="C173" s="55"/>
      <c r="D173" s="46" t="str">
        <f t="shared" si="20"/>
        <v/>
      </c>
      <c r="E173" s="46" t="str">
        <f t="shared" si="21"/>
        <v/>
      </c>
      <c r="F173" s="68" t="str">
        <f t="shared" si="22"/>
        <v/>
      </c>
      <c r="G173" s="46"/>
      <c r="H173" s="2"/>
      <c r="I173" s="132"/>
      <c r="J173" s="106"/>
      <c r="K173" s="106"/>
      <c r="L173" s="106"/>
      <c r="M173" s="105"/>
      <c r="N173" s="116" t="str">
        <f t="shared" si="23"/>
        <v/>
      </c>
      <c r="O173" s="116" t="str">
        <f t="shared" si="24"/>
        <v/>
      </c>
      <c r="P173" s="77"/>
      <c r="Q173" s="131"/>
      <c r="R173" s="11" t="str">
        <f t="shared" si="18"/>
        <v/>
      </c>
      <c r="S173" s="11"/>
      <c r="T173" s="11"/>
      <c r="U173" s="11"/>
      <c r="V173" s="11"/>
      <c r="W173" s="11"/>
      <c r="AB173" s="87" t="str">
        <f t="shared" si="19"/>
        <v/>
      </c>
      <c r="AE173" s="11"/>
    </row>
    <row r="174" spans="1:31" ht="14.25" thickBot="1" x14ac:dyDescent="0.2">
      <c r="A174" s="15">
        <v>150</v>
      </c>
      <c r="B174" s="6"/>
      <c r="C174" s="58"/>
      <c r="D174" s="50" t="str">
        <f t="shared" si="20"/>
        <v/>
      </c>
      <c r="E174" s="50" t="str">
        <f t="shared" si="21"/>
        <v/>
      </c>
      <c r="F174" s="69" t="str">
        <f t="shared" si="22"/>
        <v/>
      </c>
      <c r="G174" s="50"/>
      <c r="H174" s="3"/>
      <c r="I174" s="133"/>
      <c r="J174" s="108"/>
      <c r="K174" s="108"/>
      <c r="L174" s="108"/>
      <c r="M174" s="107"/>
      <c r="N174" s="117" t="str">
        <f t="shared" si="23"/>
        <v/>
      </c>
      <c r="O174" s="117" t="str">
        <f t="shared" si="24"/>
        <v/>
      </c>
      <c r="P174" s="78"/>
      <c r="Q174" s="131"/>
      <c r="R174" s="11" t="str">
        <f t="shared" si="18"/>
        <v/>
      </c>
      <c r="S174" s="11"/>
      <c r="T174" s="11"/>
      <c r="U174" s="11"/>
      <c r="V174" s="11"/>
      <c r="W174" s="11"/>
      <c r="AB174" s="87" t="str">
        <f t="shared" si="19"/>
        <v/>
      </c>
      <c r="AE174" s="11"/>
    </row>
    <row r="175" spans="1:31" x14ac:dyDescent="0.15">
      <c r="M175" s="10"/>
      <c r="N175" s="10"/>
      <c r="P175" s="80"/>
      <c r="Q175" s="79"/>
      <c r="R175" s="79"/>
      <c r="S175" s="79"/>
      <c r="T175" s="79"/>
      <c r="U175" s="79"/>
      <c r="V175" s="79"/>
      <c r="X175" s="79"/>
      <c r="Y175" s="79"/>
      <c r="Z175" s="79"/>
      <c r="AA175" s="79" t="s">
        <v>26</v>
      </c>
      <c r="AB175" s="83">
        <f>COUNTIF($AB$25:$AB$174,"中")</f>
        <v>0</v>
      </c>
      <c r="AC175" s="79"/>
      <c r="AE175" s="11"/>
    </row>
    <row r="176" spans="1:31" x14ac:dyDescent="0.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54"/>
      <c r="N176" s="54"/>
      <c r="O176" s="54"/>
      <c r="P176" s="79"/>
      <c r="Q176" s="125"/>
      <c r="R176" s="84" t="s">
        <v>47</v>
      </c>
      <c r="S176" s="84" t="s">
        <v>34</v>
      </c>
      <c r="T176" s="84" t="s">
        <v>33</v>
      </c>
      <c r="U176" s="84" t="s">
        <v>32</v>
      </c>
      <c r="V176" s="84" t="s">
        <v>73</v>
      </c>
      <c r="W176" s="84" t="s">
        <v>34</v>
      </c>
      <c r="X176" s="84" t="s">
        <v>33</v>
      </c>
      <c r="Y176" s="84" t="s">
        <v>32</v>
      </c>
      <c r="Z176" s="84"/>
      <c r="AA176" s="84" t="s">
        <v>31</v>
      </c>
      <c r="AB176" s="126">
        <f>S177+W177</f>
        <v>0</v>
      </c>
      <c r="AC176" s="79"/>
      <c r="AE176" s="11"/>
    </row>
    <row r="177" spans="1:31" x14ac:dyDescent="0.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54"/>
      <c r="N177" s="54"/>
      <c r="O177" s="54"/>
      <c r="P177" s="81"/>
      <c r="Q177" s="125"/>
      <c r="R177" s="84">
        <f>COUNTIFS($B$25:$B$174,11)</f>
        <v>0</v>
      </c>
      <c r="S177" s="84">
        <f>IF(R177&gt;0,1,0)</f>
        <v>0</v>
      </c>
      <c r="T177" s="84" t="str">
        <f>IF(R177=0,"",IF(OR(R177&lt;4,R177&gt;6),-1,""))</f>
        <v/>
      </c>
      <c r="U177" s="84">
        <f>SUM(S177:T177)</f>
        <v>0</v>
      </c>
      <c r="V177" s="84">
        <f>COUNTIFS($B$25:$B$174,39)</f>
        <v>0</v>
      </c>
      <c r="W177" s="84">
        <f>IF(V177&gt;0,1,0)</f>
        <v>0</v>
      </c>
      <c r="X177" s="84" t="str">
        <f>IF(V177=0,"",IF(OR(V177&lt;4,V177&gt;6),-1,""))</f>
        <v/>
      </c>
      <c r="Y177" s="84">
        <f>SUM(W177:X177)</f>
        <v>0</v>
      </c>
      <c r="Z177" s="84"/>
      <c r="AA177" s="84" t="s">
        <v>77</v>
      </c>
      <c r="AB177" s="85" t="str">
        <f>IF(SUM(T177:T178)+SUM(X177:X178)&lt;0,"あり","なし")</f>
        <v>なし</v>
      </c>
      <c r="AC177" s="79"/>
      <c r="AE177" s="11"/>
    </row>
    <row r="178" spans="1:31" x14ac:dyDescent="0.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54"/>
      <c r="N178" s="54"/>
      <c r="O178" s="54"/>
      <c r="P178" s="81"/>
      <c r="Q178" s="125"/>
      <c r="R178" s="84"/>
      <c r="S178" s="84"/>
      <c r="T178" s="84"/>
      <c r="U178" s="84"/>
      <c r="V178" s="84"/>
      <c r="W178" s="84"/>
      <c r="X178" s="84"/>
      <c r="Y178" s="84"/>
      <c r="Z178" s="84"/>
      <c r="AA178" s="84" t="s">
        <v>76</v>
      </c>
      <c r="AB178" s="84" t="str">
        <f>IF(OR(S180="error",W180="error"),"error","")</f>
        <v/>
      </c>
      <c r="AC178" s="79"/>
      <c r="AE178" s="11"/>
    </row>
    <row r="179" spans="1:31" x14ac:dyDescent="0.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54"/>
      <c r="N179" s="54"/>
      <c r="O179" s="54"/>
      <c r="P179" s="81"/>
      <c r="Q179" s="125"/>
      <c r="R179" s="84"/>
      <c r="S179" s="84"/>
      <c r="T179" s="84"/>
      <c r="U179" s="84"/>
      <c r="V179" s="84"/>
      <c r="W179" s="84"/>
      <c r="X179" s="84"/>
      <c r="Y179" s="84"/>
      <c r="Z179" s="84"/>
      <c r="AA179" s="84" t="s">
        <v>78</v>
      </c>
      <c r="AB179" s="84" t="str">
        <f>IF(AB178="error","チーム上限エラー",IF(AB177="あり","人数異常あり",""))</f>
        <v/>
      </c>
      <c r="AC179" s="79"/>
      <c r="AE179" s="11"/>
    </row>
    <row r="180" spans="1:31" x14ac:dyDescent="0.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54"/>
      <c r="N180" s="54"/>
      <c r="O180" s="54"/>
      <c r="P180" s="81"/>
      <c r="Q180" s="81" t="s">
        <v>75</v>
      </c>
      <c r="R180" s="89"/>
      <c r="S180" s="79" t="str">
        <f>IF(SUM(S177:S179)&gt;2,"error","")</f>
        <v/>
      </c>
      <c r="T180" s="89"/>
      <c r="U180" s="89"/>
      <c r="W180" s="79" t="str">
        <f>IF(SUM(W177:W179)&gt;2,"error","")</f>
        <v/>
      </c>
      <c r="X180" s="89"/>
      <c r="Y180" s="89"/>
      <c r="Z180" s="89"/>
      <c r="AA180" s="89"/>
      <c r="AB180" s="89"/>
      <c r="AC180" s="79"/>
      <c r="AE180" s="11"/>
    </row>
    <row r="181" spans="1:31" x14ac:dyDescent="0.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54"/>
      <c r="N181" s="54"/>
      <c r="O181" s="54"/>
      <c r="P181" s="11"/>
      <c r="Q181" s="70"/>
      <c r="R181" s="89"/>
      <c r="S181" s="89"/>
      <c r="T181" s="89"/>
      <c r="U181" s="11"/>
      <c r="V181" s="11"/>
      <c r="W181" s="11"/>
      <c r="X181" s="89"/>
      <c r="Y181" s="89"/>
      <c r="Z181" s="89"/>
      <c r="AA181" s="89"/>
      <c r="AB181" s="89"/>
      <c r="AE181" s="11"/>
    </row>
    <row r="182" spans="1:31" x14ac:dyDescent="0.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54"/>
      <c r="N182" s="54"/>
      <c r="O182" s="54"/>
      <c r="P182" s="11"/>
      <c r="Q182" s="70"/>
      <c r="R182" s="89"/>
      <c r="S182" s="89"/>
      <c r="T182" s="89"/>
      <c r="U182" s="11"/>
      <c r="V182" s="11"/>
      <c r="W182" s="11"/>
      <c r="AE182" s="11"/>
    </row>
    <row r="183" spans="1:31" x14ac:dyDescent="0.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54"/>
      <c r="N183" s="54"/>
      <c r="O183" s="54"/>
      <c r="P183" s="11"/>
      <c r="Q183" s="70"/>
      <c r="R183" s="89"/>
      <c r="S183" s="89"/>
      <c r="T183" s="89"/>
      <c r="U183" s="11"/>
      <c r="V183" s="11"/>
      <c r="W183" s="11"/>
      <c r="AE183" s="11"/>
    </row>
    <row r="184" spans="1:31" x14ac:dyDescent="0.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54"/>
      <c r="N184" s="54"/>
      <c r="O184" s="54"/>
      <c r="P184" s="11"/>
      <c r="Q184" s="70"/>
      <c r="R184" s="89"/>
      <c r="S184" s="89"/>
      <c r="T184" s="89"/>
      <c r="U184" s="11"/>
      <c r="V184" s="11"/>
      <c r="W184" s="11"/>
      <c r="AE184" s="11"/>
    </row>
    <row r="185" spans="1:31" x14ac:dyDescent="0.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54"/>
      <c r="N185" s="54"/>
      <c r="O185" s="54"/>
      <c r="P185" s="11"/>
      <c r="Q185" s="70"/>
      <c r="R185" s="89"/>
      <c r="S185" s="89"/>
      <c r="T185" s="89"/>
      <c r="U185" s="11"/>
      <c r="V185" s="11"/>
      <c r="W185" s="11"/>
      <c r="AE185" s="11"/>
    </row>
    <row r="186" spans="1:31" x14ac:dyDescent="0.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54"/>
      <c r="N186" s="54"/>
      <c r="O186" s="54"/>
      <c r="P186" s="11"/>
      <c r="Q186" s="70"/>
      <c r="R186" s="89"/>
      <c r="S186" s="89"/>
      <c r="T186" s="89"/>
      <c r="U186" s="11"/>
      <c r="V186" s="11"/>
      <c r="W186" s="11"/>
      <c r="AE186" s="11"/>
    </row>
    <row r="187" spans="1:31" x14ac:dyDescent="0.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54"/>
      <c r="N187" s="54"/>
      <c r="O187" s="54"/>
      <c r="P187" s="11"/>
      <c r="Q187" s="70"/>
      <c r="R187" s="89"/>
      <c r="S187" s="89"/>
      <c r="T187" s="89"/>
      <c r="U187" s="11"/>
      <c r="V187" s="11"/>
      <c r="W187" s="11"/>
      <c r="AE187" s="11"/>
    </row>
    <row r="188" spans="1:31" x14ac:dyDescent="0.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54"/>
      <c r="N188" s="54"/>
      <c r="O188" s="54"/>
      <c r="P188" s="11"/>
      <c r="Q188" s="70"/>
      <c r="R188" s="89"/>
      <c r="S188" s="89"/>
      <c r="T188" s="89"/>
      <c r="U188" s="11"/>
      <c r="V188" s="11"/>
      <c r="W188" s="11"/>
      <c r="AE188" s="11"/>
    </row>
    <row r="189" spans="1:31" x14ac:dyDescent="0.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54"/>
      <c r="N189" s="54"/>
      <c r="O189" s="54"/>
      <c r="P189" s="11"/>
      <c r="Q189" s="70"/>
      <c r="R189" s="89"/>
      <c r="S189" s="89"/>
      <c r="T189" s="89"/>
      <c r="U189" s="11"/>
      <c r="V189" s="11"/>
      <c r="W189" s="11"/>
      <c r="AE189" s="11"/>
    </row>
    <row r="190" spans="1:31" x14ac:dyDescent="0.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54"/>
      <c r="N190" s="54"/>
      <c r="O190" s="54"/>
      <c r="P190" s="11"/>
      <c r="Q190" s="70"/>
      <c r="R190" s="89"/>
      <c r="S190" s="89"/>
      <c r="T190" s="89"/>
      <c r="U190" s="11"/>
      <c r="V190" s="11"/>
      <c r="W190" s="11"/>
      <c r="AE190" s="11"/>
    </row>
    <row r="191" spans="1:31" x14ac:dyDescent="0.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54"/>
      <c r="N191" s="54"/>
      <c r="O191" s="54"/>
      <c r="P191" s="11"/>
      <c r="Q191" s="70"/>
      <c r="R191" s="89"/>
      <c r="S191" s="89"/>
      <c r="T191" s="89"/>
      <c r="U191" s="11"/>
      <c r="V191" s="11"/>
      <c r="W191" s="11"/>
      <c r="AE191" s="11"/>
    </row>
    <row r="192" spans="1:31" x14ac:dyDescent="0.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54"/>
      <c r="N192" s="54"/>
      <c r="O192" s="54"/>
      <c r="P192" s="11"/>
      <c r="Q192" s="70"/>
      <c r="R192" s="89"/>
      <c r="S192" s="89"/>
      <c r="T192" s="89"/>
      <c r="U192" s="11"/>
      <c r="V192" s="11"/>
      <c r="W192" s="11"/>
      <c r="AE192" s="11"/>
    </row>
    <row r="193" spans="1:31" x14ac:dyDescent="0.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54"/>
      <c r="N193" s="54"/>
      <c r="O193" s="54"/>
      <c r="P193" s="11"/>
      <c r="Q193" s="70"/>
      <c r="R193" s="89"/>
      <c r="S193" s="89"/>
      <c r="T193" s="89"/>
      <c r="U193" s="11"/>
      <c r="V193" s="11"/>
      <c r="W193" s="11"/>
      <c r="AE193" s="11"/>
    </row>
    <row r="194" spans="1:31" x14ac:dyDescent="0.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54"/>
      <c r="N194" s="54"/>
      <c r="O194" s="54"/>
      <c r="P194" s="11"/>
      <c r="Q194" s="70"/>
      <c r="R194" s="89"/>
      <c r="S194" s="89"/>
      <c r="T194" s="89"/>
      <c r="U194" s="11"/>
      <c r="V194" s="11"/>
      <c r="W194" s="11"/>
      <c r="AE194" s="11"/>
    </row>
    <row r="195" spans="1:31" x14ac:dyDescent="0.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54"/>
      <c r="N195" s="54"/>
      <c r="O195" s="54"/>
      <c r="P195" s="11"/>
      <c r="Q195" s="70"/>
      <c r="R195" s="89"/>
      <c r="S195" s="89"/>
      <c r="T195" s="89"/>
      <c r="U195" s="11"/>
      <c r="V195" s="11"/>
      <c r="W195" s="11"/>
      <c r="AE195" s="11"/>
    </row>
    <row r="196" spans="1:31" x14ac:dyDescent="0.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54"/>
      <c r="N196" s="54"/>
      <c r="O196" s="54"/>
      <c r="P196" s="11"/>
      <c r="Q196" s="70"/>
      <c r="R196" s="89"/>
      <c r="S196" s="89"/>
      <c r="T196" s="89"/>
      <c r="U196" s="11"/>
      <c r="V196" s="11"/>
      <c r="W196" s="11"/>
      <c r="AE196" s="11"/>
    </row>
    <row r="197" spans="1:31" x14ac:dyDescent="0.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54"/>
      <c r="N197" s="54"/>
      <c r="O197" s="54"/>
      <c r="P197" s="11"/>
      <c r="Q197" s="70"/>
      <c r="R197" s="89"/>
      <c r="S197" s="89"/>
      <c r="T197" s="89"/>
      <c r="U197" s="11"/>
      <c r="V197" s="11"/>
      <c r="W197" s="11"/>
      <c r="AE197" s="11"/>
    </row>
    <row r="198" spans="1:31" x14ac:dyDescent="0.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54"/>
      <c r="N198" s="54"/>
      <c r="O198" s="54"/>
      <c r="P198" s="11"/>
      <c r="Q198" s="70"/>
      <c r="R198" s="89"/>
      <c r="S198" s="89"/>
      <c r="T198" s="89"/>
      <c r="U198" s="11"/>
      <c r="V198" s="11"/>
      <c r="AE198" s="11"/>
    </row>
    <row r="199" spans="1:31" x14ac:dyDescent="0.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54"/>
      <c r="N199" s="54"/>
      <c r="O199" s="54"/>
      <c r="P199" s="11"/>
      <c r="Q199" s="70"/>
      <c r="R199" s="89"/>
      <c r="S199" s="89"/>
      <c r="T199" s="89"/>
      <c r="U199" s="11"/>
      <c r="V199" s="11"/>
      <c r="AE199" s="11"/>
    </row>
    <row r="200" spans="1:31" x14ac:dyDescent="0.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54"/>
      <c r="N200" s="54"/>
      <c r="O200" s="54"/>
      <c r="P200" s="11"/>
      <c r="Q200" s="70"/>
      <c r="R200" s="89"/>
      <c r="S200" s="89"/>
      <c r="T200" s="89"/>
      <c r="U200" s="11"/>
      <c r="V200" s="11"/>
      <c r="AE200" s="11"/>
    </row>
    <row r="201" spans="1:31" x14ac:dyDescent="0.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54"/>
      <c r="N201" s="54"/>
      <c r="O201" s="54"/>
      <c r="P201" s="11"/>
      <c r="Q201" s="70"/>
      <c r="R201" s="89"/>
      <c r="S201" s="89"/>
      <c r="T201" s="89"/>
      <c r="U201" s="11"/>
      <c r="V201" s="11"/>
      <c r="AE201" s="11"/>
    </row>
    <row r="202" spans="1:31" x14ac:dyDescent="0.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54"/>
      <c r="N202" s="54"/>
      <c r="O202" s="54"/>
      <c r="P202" s="11"/>
      <c r="Q202" s="70"/>
      <c r="R202" s="89"/>
      <c r="S202" s="89"/>
      <c r="T202" s="89"/>
      <c r="U202" s="11"/>
      <c r="V202" s="11"/>
      <c r="AE202" s="11"/>
    </row>
    <row r="203" spans="1:31" x14ac:dyDescent="0.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54"/>
      <c r="N203" s="54"/>
      <c r="O203" s="54"/>
      <c r="P203" s="11"/>
      <c r="Q203" s="70"/>
      <c r="R203" s="89"/>
      <c r="S203" s="89"/>
      <c r="T203" s="89"/>
      <c r="U203" s="11"/>
      <c r="V203" s="11"/>
      <c r="AE203" s="11"/>
    </row>
    <row r="204" spans="1:31" x14ac:dyDescent="0.15">
      <c r="M204" s="10"/>
      <c r="N204" s="10"/>
      <c r="O204" s="10"/>
      <c r="Q204" s="20"/>
      <c r="R204" s="89"/>
      <c r="S204" s="89"/>
      <c r="T204" s="89"/>
      <c r="V204" s="11"/>
      <c r="AE204" s="11"/>
    </row>
    <row r="205" spans="1:31" x14ac:dyDescent="0.15">
      <c r="M205" s="10"/>
      <c r="N205" s="10"/>
      <c r="O205" s="10"/>
      <c r="Q205" s="20"/>
      <c r="R205" s="89"/>
      <c r="S205" s="89"/>
      <c r="T205" s="89"/>
      <c r="V205" s="11"/>
      <c r="AE205" s="11"/>
    </row>
    <row r="206" spans="1:31" x14ac:dyDescent="0.15">
      <c r="M206" s="10"/>
      <c r="N206" s="10"/>
      <c r="O206" s="10"/>
      <c r="Q206" s="20"/>
      <c r="R206" s="89"/>
      <c r="S206" s="89"/>
      <c r="T206" s="89"/>
      <c r="V206" s="11"/>
      <c r="AE206" s="11"/>
    </row>
    <row r="207" spans="1:31" x14ac:dyDescent="0.15">
      <c r="M207" s="10"/>
      <c r="N207" s="10"/>
      <c r="O207" s="10"/>
      <c r="Q207" s="20"/>
      <c r="R207" s="89"/>
      <c r="S207" s="89"/>
      <c r="T207" s="89"/>
      <c r="V207" s="11"/>
      <c r="AE207" s="11"/>
    </row>
    <row r="208" spans="1:31" x14ac:dyDescent="0.15">
      <c r="M208" s="10"/>
      <c r="N208" s="10"/>
      <c r="O208" s="10"/>
      <c r="Q208" s="20"/>
      <c r="R208" s="89"/>
      <c r="S208" s="89"/>
      <c r="T208" s="89"/>
      <c r="V208" s="11"/>
      <c r="AE208" s="11"/>
    </row>
    <row r="209" spans="13:31" x14ac:dyDescent="0.15">
      <c r="M209" s="10"/>
      <c r="N209" s="10"/>
      <c r="O209" s="10"/>
      <c r="Q209" s="20"/>
      <c r="R209" s="89"/>
      <c r="S209" s="89"/>
      <c r="T209" s="89"/>
      <c r="V209" s="11"/>
      <c r="AE209" s="11"/>
    </row>
    <row r="210" spans="13:31" x14ac:dyDescent="0.15">
      <c r="M210" s="10"/>
      <c r="N210" s="10"/>
      <c r="O210" s="10"/>
      <c r="Q210" s="20"/>
      <c r="R210" s="89"/>
      <c r="S210" s="89"/>
      <c r="T210" s="89"/>
      <c r="V210" s="11"/>
      <c r="AE210" s="11"/>
    </row>
    <row r="211" spans="13:31" x14ac:dyDescent="0.15">
      <c r="M211" s="10"/>
      <c r="N211" s="10"/>
      <c r="O211" s="10"/>
      <c r="Q211" s="20"/>
      <c r="R211" s="11"/>
      <c r="S211" s="11"/>
      <c r="T211" s="89"/>
      <c r="V211" s="11"/>
      <c r="AE211" s="11"/>
    </row>
    <row r="212" spans="13:31" x14ac:dyDescent="0.15">
      <c r="M212" s="10"/>
      <c r="N212" s="10"/>
      <c r="O212" s="10"/>
      <c r="Q212" s="20"/>
      <c r="R212" s="11"/>
      <c r="S212" s="11"/>
      <c r="T212" s="89"/>
      <c r="V212" s="11"/>
      <c r="AE212" s="11"/>
    </row>
    <row r="213" spans="13:31" x14ac:dyDescent="0.15">
      <c r="M213" s="10"/>
      <c r="N213" s="10"/>
      <c r="O213" s="10"/>
      <c r="Q213" s="20"/>
      <c r="R213" s="11"/>
      <c r="S213" s="11"/>
      <c r="T213" s="89"/>
      <c r="V213" s="11"/>
      <c r="AE213" s="11"/>
    </row>
    <row r="214" spans="13:31" x14ac:dyDescent="0.15">
      <c r="M214" s="10"/>
      <c r="N214" s="10"/>
      <c r="O214" s="10"/>
      <c r="Q214" s="20"/>
      <c r="R214" s="11"/>
      <c r="S214" s="11"/>
      <c r="T214" s="89"/>
      <c r="V214" s="11"/>
      <c r="AE214" s="11"/>
    </row>
    <row r="215" spans="13:31" x14ac:dyDescent="0.15">
      <c r="M215" s="10"/>
      <c r="N215" s="10"/>
      <c r="O215" s="10"/>
      <c r="Q215" s="20"/>
      <c r="R215" s="11"/>
      <c r="S215" s="11"/>
      <c r="T215" s="89"/>
      <c r="V215" s="11"/>
      <c r="AE215" s="11"/>
    </row>
    <row r="216" spans="13:31" x14ac:dyDescent="0.15">
      <c r="M216" s="10"/>
      <c r="N216" s="10"/>
      <c r="O216" s="10"/>
      <c r="Q216" s="20"/>
      <c r="R216" s="11"/>
      <c r="S216" s="11"/>
      <c r="T216" s="89"/>
      <c r="V216" s="11"/>
      <c r="AE216" s="11"/>
    </row>
    <row r="217" spans="13:31" x14ac:dyDescent="0.15">
      <c r="M217" s="10"/>
      <c r="N217" s="10"/>
      <c r="O217" s="10"/>
      <c r="Q217" s="20"/>
      <c r="R217" s="11"/>
      <c r="S217" s="11"/>
      <c r="T217" s="89"/>
      <c r="V217" s="11"/>
      <c r="AE217" s="11"/>
    </row>
    <row r="218" spans="13:31" x14ac:dyDescent="0.15">
      <c r="M218" s="10"/>
      <c r="N218" s="10"/>
      <c r="O218" s="10"/>
      <c r="Q218" s="20"/>
      <c r="R218" s="11"/>
      <c r="S218" s="11"/>
      <c r="T218" s="89"/>
      <c r="V218" s="11"/>
      <c r="AE218" s="11"/>
    </row>
    <row r="219" spans="13:31" x14ac:dyDescent="0.15">
      <c r="M219" s="10"/>
      <c r="N219" s="10"/>
      <c r="O219" s="10"/>
      <c r="Q219" s="20"/>
      <c r="R219" s="11"/>
      <c r="S219" s="11"/>
      <c r="T219" s="89"/>
      <c r="V219" s="11"/>
      <c r="AE219" s="11"/>
    </row>
    <row r="220" spans="13:31" x14ac:dyDescent="0.15">
      <c r="M220" s="10"/>
      <c r="N220" s="10"/>
      <c r="O220" s="10"/>
      <c r="Q220" s="20"/>
      <c r="R220" s="11"/>
      <c r="S220" s="11"/>
      <c r="T220" s="89"/>
      <c r="V220" s="11"/>
      <c r="AE220" s="11"/>
    </row>
    <row r="221" spans="13:31" x14ac:dyDescent="0.15">
      <c r="M221" s="10"/>
      <c r="N221" s="10"/>
      <c r="O221" s="10"/>
      <c r="Q221" s="20"/>
      <c r="R221" s="11"/>
      <c r="S221" s="11"/>
      <c r="T221" s="89"/>
      <c r="V221" s="11"/>
      <c r="AE221" s="11"/>
    </row>
    <row r="222" spans="13:31" x14ac:dyDescent="0.15">
      <c r="M222" s="10"/>
      <c r="N222" s="10"/>
      <c r="O222" s="10"/>
      <c r="Q222" s="20"/>
      <c r="R222" s="11"/>
      <c r="S222" s="11"/>
      <c r="T222" s="89"/>
      <c r="U222" s="11"/>
      <c r="V222" s="11"/>
      <c r="AE222" s="11"/>
    </row>
    <row r="223" spans="13:31" x14ac:dyDescent="0.15">
      <c r="M223" s="10"/>
      <c r="N223" s="10"/>
      <c r="O223" s="10"/>
      <c r="Q223" s="20"/>
      <c r="R223" s="11"/>
      <c r="S223" s="11"/>
      <c r="T223" s="89"/>
      <c r="U223" s="11"/>
      <c r="V223" s="11"/>
      <c r="AE223" s="11"/>
    </row>
    <row r="224" spans="13:31" x14ac:dyDescent="0.15">
      <c r="M224" s="10"/>
      <c r="N224" s="10"/>
      <c r="O224" s="10"/>
      <c r="Q224" s="20"/>
      <c r="R224" s="11"/>
      <c r="S224" s="11"/>
      <c r="T224" s="89"/>
      <c r="U224" s="11"/>
      <c r="V224" s="11"/>
      <c r="AE224" s="11"/>
    </row>
    <row r="225" spans="13:31" x14ac:dyDescent="0.15">
      <c r="M225" s="10"/>
      <c r="N225" s="10"/>
      <c r="O225" s="10"/>
      <c r="Q225" s="20"/>
      <c r="R225" s="11"/>
      <c r="S225" s="11"/>
      <c r="T225" s="89"/>
      <c r="U225" s="11"/>
      <c r="V225" s="11"/>
      <c r="AE225" s="11"/>
    </row>
    <row r="226" spans="13:31" x14ac:dyDescent="0.15">
      <c r="M226" s="10"/>
      <c r="N226" s="10"/>
      <c r="O226" s="10"/>
      <c r="Q226" s="20"/>
      <c r="R226" s="11"/>
      <c r="S226" s="11"/>
      <c r="T226" s="89"/>
      <c r="U226" s="11"/>
      <c r="V226" s="11"/>
      <c r="AE226" s="11"/>
    </row>
    <row r="227" spans="13:31" x14ac:dyDescent="0.15">
      <c r="M227" s="10"/>
      <c r="N227" s="10"/>
      <c r="O227" s="10"/>
      <c r="Q227" s="20"/>
      <c r="R227" s="11"/>
      <c r="S227" s="11"/>
      <c r="T227" s="89"/>
      <c r="U227" s="11"/>
      <c r="V227" s="11"/>
      <c r="AE227" s="11"/>
    </row>
    <row r="228" spans="13:31" x14ac:dyDescent="0.15">
      <c r="M228" s="10"/>
      <c r="N228" s="10"/>
      <c r="O228" s="10"/>
      <c r="Q228" s="20"/>
      <c r="R228" s="11"/>
      <c r="S228" s="11"/>
      <c r="T228" s="89"/>
      <c r="U228" s="11"/>
      <c r="V228" s="11"/>
      <c r="AE228" s="11"/>
    </row>
    <row r="229" spans="13:31" x14ac:dyDescent="0.15">
      <c r="M229" s="10"/>
      <c r="N229" s="10"/>
      <c r="O229" s="10"/>
      <c r="Q229" s="20"/>
      <c r="T229" s="89"/>
      <c r="U229" s="11"/>
      <c r="V229" s="11"/>
      <c r="AE229" s="11"/>
    </row>
    <row r="230" spans="13:31" x14ac:dyDescent="0.15">
      <c r="M230" s="10"/>
      <c r="N230" s="10"/>
      <c r="O230" s="10"/>
      <c r="Q230" s="20"/>
      <c r="T230" s="89"/>
      <c r="U230" s="11"/>
      <c r="V230" s="11"/>
      <c r="AE230" s="11"/>
    </row>
    <row r="231" spans="13:31" x14ac:dyDescent="0.15">
      <c r="M231" s="10"/>
      <c r="N231" s="10"/>
      <c r="O231" s="10"/>
      <c r="Q231" s="20"/>
      <c r="T231" s="89"/>
      <c r="U231" s="11"/>
      <c r="V231" s="11"/>
      <c r="AE231" s="11"/>
    </row>
    <row r="232" spans="13:31" x14ac:dyDescent="0.15">
      <c r="M232" s="10"/>
      <c r="N232" s="10"/>
      <c r="O232" s="10"/>
      <c r="Q232" s="20"/>
      <c r="T232" s="89"/>
      <c r="U232" s="11"/>
      <c r="V232" s="11"/>
      <c r="AE232" s="11"/>
    </row>
    <row r="233" spans="13:31" x14ac:dyDescent="0.15">
      <c r="M233" s="10"/>
      <c r="N233" s="10"/>
      <c r="O233" s="10"/>
      <c r="Q233" s="20"/>
      <c r="T233" s="89"/>
      <c r="U233" s="11"/>
      <c r="V233" s="11"/>
    </row>
    <row r="234" spans="13:31" x14ac:dyDescent="0.15">
      <c r="M234" s="10"/>
      <c r="N234" s="10"/>
      <c r="O234" s="10"/>
      <c r="Q234" s="20"/>
      <c r="T234" s="89"/>
      <c r="U234" s="11"/>
      <c r="V234" s="11"/>
    </row>
    <row r="235" spans="13:31" x14ac:dyDescent="0.15">
      <c r="M235" s="10"/>
      <c r="N235" s="10"/>
      <c r="P235" s="20"/>
      <c r="T235" s="89"/>
      <c r="U235" s="11"/>
      <c r="V235" s="11"/>
    </row>
    <row r="236" spans="13:31" x14ac:dyDescent="0.15">
      <c r="M236" s="10"/>
      <c r="N236" s="10"/>
      <c r="P236" s="20"/>
      <c r="T236" s="89"/>
      <c r="U236" s="11"/>
      <c r="V236" s="11"/>
    </row>
    <row r="237" spans="13:31" x14ac:dyDescent="0.15">
      <c r="T237" s="89"/>
      <c r="U237" s="11"/>
      <c r="V237" s="11"/>
    </row>
    <row r="238" spans="13:31" x14ac:dyDescent="0.15">
      <c r="T238" s="11"/>
      <c r="U238" s="11"/>
      <c r="V238" s="11"/>
    </row>
    <row r="239" spans="13:31" x14ac:dyDescent="0.15">
      <c r="T239" s="11"/>
      <c r="U239" s="11"/>
      <c r="V239" s="11"/>
    </row>
    <row r="240" spans="13:31" x14ac:dyDescent="0.15">
      <c r="T240" s="11"/>
      <c r="U240" s="11"/>
      <c r="V240" s="11"/>
    </row>
    <row r="241" spans="20:22" x14ac:dyDescent="0.15">
      <c r="T241" s="11"/>
      <c r="U241" s="11"/>
      <c r="V241" s="11"/>
    </row>
    <row r="242" spans="20:22" x14ac:dyDescent="0.15">
      <c r="T242" s="11"/>
      <c r="U242" s="11"/>
      <c r="V242" s="11"/>
    </row>
    <row r="243" spans="20:22" x14ac:dyDescent="0.15">
      <c r="T243" s="11"/>
      <c r="U243" s="11"/>
      <c r="V243" s="11"/>
    </row>
    <row r="244" spans="20:22" x14ac:dyDescent="0.15">
      <c r="T244" s="11"/>
      <c r="U244" s="11"/>
      <c r="V244" s="11"/>
    </row>
    <row r="245" spans="20:22" x14ac:dyDescent="0.15">
      <c r="T245" s="11"/>
      <c r="U245" s="11"/>
      <c r="V245" s="11"/>
    </row>
    <row r="246" spans="20:22" x14ac:dyDescent="0.15">
      <c r="T246" s="11"/>
      <c r="U246" s="11"/>
      <c r="V246" s="11"/>
    </row>
    <row r="247" spans="20:22" x14ac:dyDescent="0.15">
      <c r="T247" s="11"/>
      <c r="U247" s="11"/>
      <c r="V247" s="11"/>
    </row>
    <row r="248" spans="20:22" x14ac:dyDescent="0.15">
      <c r="T248" s="11"/>
      <c r="U248" s="11"/>
      <c r="V248" s="11"/>
    </row>
    <row r="249" spans="20:22" x14ac:dyDescent="0.15">
      <c r="T249" s="11"/>
      <c r="U249" s="11"/>
      <c r="V249" s="11"/>
    </row>
    <row r="250" spans="20:22" x14ac:dyDescent="0.15">
      <c r="T250" s="11"/>
      <c r="U250" s="11"/>
      <c r="V250" s="11"/>
    </row>
    <row r="251" spans="20:22" x14ac:dyDescent="0.15">
      <c r="T251" s="11"/>
      <c r="U251" s="11"/>
      <c r="V251" s="11"/>
    </row>
    <row r="252" spans="20:22" x14ac:dyDescent="0.15">
      <c r="T252" s="11"/>
      <c r="U252" s="11"/>
      <c r="V252" s="11"/>
    </row>
    <row r="253" spans="20:22" x14ac:dyDescent="0.15">
      <c r="T253" s="11"/>
      <c r="U253" s="11"/>
      <c r="V253" s="11"/>
    </row>
    <row r="254" spans="20:22" x14ac:dyDescent="0.15">
      <c r="T254" s="11"/>
      <c r="U254" s="11"/>
      <c r="V254" s="11"/>
    </row>
    <row r="255" spans="20:22" x14ac:dyDescent="0.15">
      <c r="T255" s="11"/>
      <c r="U255" s="11"/>
      <c r="V255" s="11"/>
    </row>
    <row r="256" spans="20:22" x14ac:dyDescent="0.15">
      <c r="T256" s="11"/>
      <c r="U256" s="11"/>
      <c r="V256" s="11"/>
    </row>
    <row r="257" spans="20:21" x14ac:dyDescent="0.15">
      <c r="T257" s="11"/>
      <c r="U257" s="11"/>
    </row>
    <row r="258" spans="20:21" x14ac:dyDescent="0.15">
      <c r="T258" s="11"/>
      <c r="U258" s="11"/>
    </row>
  </sheetData>
  <sheetProtection password="DA0B" sheet="1"/>
  <mergeCells count="35">
    <mergeCell ref="B1:N2"/>
    <mergeCell ref="O20:Q20"/>
    <mergeCell ref="B17:G17"/>
    <mergeCell ref="K12:L12"/>
    <mergeCell ref="K13:L13"/>
    <mergeCell ref="F10:K10"/>
    <mergeCell ref="F11:K11"/>
    <mergeCell ref="F8:M8"/>
    <mergeCell ref="B9:E9"/>
    <mergeCell ref="B10:E10"/>
    <mergeCell ref="B11:E11"/>
    <mergeCell ref="F9:M9"/>
    <mergeCell ref="B4:E4"/>
    <mergeCell ref="B5:E7"/>
    <mergeCell ref="B8:E8"/>
    <mergeCell ref="F4:M4"/>
    <mergeCell ref="F5:M7"/>
    <mergeCell ref="B12:E12"/>
    <mergeCell ref="M12:N12"/>
    <mergeCell ref="L15:M15"/>
    <mergeCell ref="L16:M16"/>
    <mergeCell ref="L18:N18"/>
    <mergeCell ref="C15:G16"/>
    <mergeCell ref="F12:J12"/>
    <mergeCell ref="F13:J13"/>
    <mergeCell ref="O18:P18"/>
    <mergeCell ref="O17:P17"/>
    <mergeCell ref="O16:P16"/>
    <mergeCell ref="O15:P15"/>
    <mergeCell ref="B13:E13"/>
    <mergeCell ref="M13:N13"/>
    <mergeCell ref="J15:K15"/>
    <mergeCell ref="J16:K16"/>
    <mergeCell ref="J17:K17"/>
    <mergeCell ref="O12:R13"/>
  </mergeCells>
  <phoneticPr fontId="1"/>
  <conditionalFormatting sqref="B25:Q174">
    <cfRule type="expression" dxfId="1" priority="2" stopIfTrue="1">
      <formula>$B25&gt;30</formula>
    </cfRule>
  </conditionalFormatting>
  <conditionalFormatting sqref="N16">
    <cfRule type="expression" dxfId="0" priority="1" stopIfTrue="1">
      <formula>$R$16="人数異常アリ"</formula>
    </cfRule>
  </conditionalFormatting>
  <dataValidations count="5">
    <dataValidation type="list" allowBlank="1" showInputMessage="1" showErrorMessage="1" sqref="Q25:Q174">
      <formula1>$Q$176:$Q$208</formula1>
    </dataValidation>
    <dataValidation imeMode="halfKatakana" allowBlank="1" showInputMessage="1" showErrorMessage="1" sqref="L25:L174"/>
    <dataValidation type="decimal" allowBlank="1" showInputMessage="1" showErrorMessage="1" sqref="P25:P174">
      <formula1>0</formula1>
      <formula2>150</formula2>
    </dataValidation>
    <dataValidation imeMode="halfKatakana" allowBlank="1" showInputMessage="1" showErrorMessage="1" sqref="F10:K10"/>
    <dataValidation imeMode="halfAlpha" allowBlank="1" showInputMessage="1" showErrorMessage="1" sqref="M25:M174"/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81" fitToHeight="4"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入力方法</vt:lpstr>
      <vt:lpstr>申込みシート</vt:lpstr>
      <vt:lpstr>申込みシート!Print_Area</vt:lpstr>
      <vt:lpstr>申込みシート!Print_Titles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康弘</dc:creator>
  <cp:keywords/>
  <dc:description/>
  <cp:lastModifiedBy>大石　恭弘</cp:lastModifiedBy>
  <cp:revision>0</cp:revision>
  <cp:lastPrinted>2022-03-22T00:00:12Z</cp:lastPrinted>
  <dcterms:created xsi:type="dcterms:W3CDTF">1601-01-01T00:00:00Z</dcterms:created>
  <dcterms:modified xsi:type="dcterms:W3CDTF">2024-03-13T03:58:30Z</dcterms:modified>
  <cp:category/>
</cp:coreProperties>
</file>